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78" documentId="11_F8BE348F873F1E4F8D1B39C6BE17FDB90410EA7E" xr6:coauthVersionLast="47" xr6:coauthVersionMax="47" xr10:uidLastSave="{75804F09-5950-4502-AF55-DDF90A2A9F7F}"/>
  <bookViews>
    <workbookView xWindow="-108" yWindow="-108" windowWidth="23256" windowHeight="12576" xr2:uid="{00000000-000D-0000-FFFF-FFFF00000000}"/>
  </bookViews>
  <sheets>
    <sheet name="зведена інфо" sheetId="8" r:id="rId1"/>
  </sheets>
  <externalReferences>
    <externalReference r:id="rId2"/>
  </externalReferences>
  <definedNames>
    <definedName name="Excel">#REF!</definedName>
    <definedName name="Excel_BuiltIn_Print_Area_1_1">#REF!</definedName>
    <definedName name="Excel_BuiltIn_Print_Area_1_1_1">#REF!</definedName>
    <definedName name="sdfgsd">#REF!</definedName>
    <definedName name="БарберШоп19">#REF!</definedName>
    <definedName name="Бренд">#REF!</definedName>
    <definedName name="Бюджет">#REF!</definedName>
    <definedName name="дистрибуторы">[1]list!$F$4:$F$20</definedName>
    <definedName name="ДМП">#REF!</definedName>
    <definedName name="оплат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3" i="8" l="1"/>
  <c r="F223" i="8" s="1"/>
  <c r="G223" i="8" s="1"/>
  <c r="H223" i="8" s="1"/>
  <c r="D174" i="8"/>
  <c r="E174" i="8" s="1"/>
  <c r="F174" i="8" s="1"/>
  <c r="G174" i="8" s="1"/>
  <c r="H174" i="8" s="1"/>
  <c r="D159" i="8"/>
  <c r="F76" i="8" l="1"/>
  <c r="G76" i="8" s="1"/>
  <c r="H76" i="8" s="1"/>
  <c r="I76" i="8" s="1"/>
  <c r="J76" i="8" s="1"/>
  <c r="K76" i="8" s="1"/>
  <c r="L76" i="8" s="1"/>
  <c r="D48" i="8"/>
  <c r="E48" i="8" s="1"/>
  <c r="F48" i="8" s="1"/>
  <c r="G48" i="8" s="1"/>
  <c r="H48" i="8" s="1"/>
  <c r="I48" i="8" s="1"/>
  <c r="J48" i="8" s="1"/>
  <c r="D42" i="8"/>
  <c r="E42" i="8" s="1"/>
  <c r="F42" i="8" s="1"/>
  <c r="G42" i="8" s="1"/>
  <c r="H42" i="8" s="1"/>
  <c r="I42" i="8" s="1"/>
  <c r="J42" i="8" s="1"/>
  <c r="F73" i="8"/>
  <c r="G73" i="8" s="1"/>
  <c r="H73" i="8" s="1"/>
  <c r="I73" i="8" s="1"/>
  <c r="J73" i="8" s="1"/>
  <c r="K73" i="8" s="1"/>
  <c r="L73" i="8" s="1"/>
  <c r="F187" i="8"/>
  <c r="G187" i="8" s="1"/>
  <c r="H187" i="8" s="1"/>
  <c r="D164" i="8" l="1"/>
  <c r="E164" i="8" s="1"/>
  <c r="F164" i="8" s="1"/>
  <c r="G164" i="8" s="1"/>
  <c r="H164" i="8" s="1"/>
  <c r="E159" i="8"/>
  <c r="F159" i="8" s="1"/>
  <c r="G159" i="8" s="1"/>
  <c r="H159" i="8" s="1"/>
  <c r="D128" i="8" l="1"/>
  <c r="E128" i="8" s="1"/>
  <c r="F128" i="8" s="1"/>
  <c r="G128" i="8" s="1"/>
  <c r="H128" i="8" s="1"/>
  <c r="I128" i="8" s="1"/>
  <c r="F70" i="8"/>
  <c r="G70" i="8" s="1"/>
  <c r="H70" i="8" s="1"/>
  <c r="I70" i="8" s="1"/>
  <c r="J70" i="8" s="1"/>
  <c r="K70" i="8" s="1"/>
  <c r="L70" i="8" s="1"/>
</calcChain>
</file>

<file path=xl/sharedStrings.xml><?xml version="1.0" encoding="utf-8"?>
<sst xmlns="http://schemas.openxmlformats.org/spreadsheetml/2006/main" count="190" uniqueCount="169">
  <si>
    <t>200х900мм</t>
  </si>
  <si>
    <t>800х1000мм, 600х1000мм</t>
  </si>
  <si>
    <t>420х297мм</t>
  </si>
  <si>
    <t xml:space="preserve">150х730мм; 150х620мм; </t>
  </si>
  <si>
    <t xml:space="preserve">150х850мм; 150х1230мм; </t>
  </si>
  <si>
    <t>200х700мм</t>
  </si>
  <si>
    <t>Вставка в полупаллету з інф. про прод. під ТМ____</t>
  </si>
  <si>
    <t>Вставки для єврорека з інф. про прод. під  ТМ____</t>
  </si>
  <si>
    <t>Вставки для полуєврорека з інф. про прод. під ТМ____</t>
  </si>
  <si>
    <t>Топпер для єворека з інф. про прод. під ТМ____</t>
  </si>
  <si>
    <t>Стікер на банку з інф. про прод. під ТМ____</t>
  </si>
  <si>
    <t>Стоппер  з інф. про прод. під ТМ____</t>
  </si>
  <si>
    <t>Міні-стоппер з інф. про прод.під ТМ_____</t>
  </si>
  <si>
    <t>Міні-стоппер з інф. про прод.під ТМ_____(АТБ)</t>
  </si>
  <si>
    <t>Вставка в цінникотимач з інф. про прод. під ТМ____ /з інф. про ПрАТ КУ</t>
  </si>
  <si>
    <t xml:space="preserve">Полупалетний куток з інф. про прод. під ТМ ____ </t>
  </si>
  <si>
    <t xml:space="preserve">Воблер з інф. про прод. під ТМ____ </t>
  </si>
  <si>
    <t xml:space="preserve">Шелф-стоппер з інф. про прод. під ТМ _______ </t>
  </si>
  <si>
    <t>Комунікатор з інформацією про ПрАТ Карлсберг Україна</t>
  </si>
  <si>
    <t xml:space="preserve">Стікер на пляшку з інф. про прод. під ТМ____ </t>
  </si>
  <si>
    <t>542*200 мм.</t>
  </si>
  <si>
    <t>Краватка з інф. про прод. під ТМ_____  (книжечка)</t>
  </si>
  <si>
    <t xml:space="preserve"> папір меловка - 200 гр/м, 4+0, зах. лак 1+0, висічка.</t>
  </si>
  <si>
    <t>ПВХ</t>
  </si>
  <si>
    <t xml:space="preserve">ПВХ 4 мм, 4+0, защ.лак 1+0
</t>
  </si>
  <si>
    <t xml:space="preserve">ПВХ 2мм, 4+4, высечка, по 3 держателя на 1 шт. Т-образный держатель 25 мм
</t>
  </si>
  <si>
    <t>Топпер для імпортної стійки з інф. про прод. під ТМ____</t>
  </si>
  <si>
    <t xml:space="preserve">ПВХ 2мм, 4+0, 1+0
</t>
  </si>
  <si>
    <t xml:space="preserve">210x297мм (формат А4) </t>
  </si>
  <si>
    <t xml:space="preserve">148x210мм (формат А5)     </t>
  </si>
  <si>
    <t>800х800мм, 600х800мм</t>
  </si>
  <si>
    <t>800х900мм, 600х900мм</t>
  </si>
  <si>
    <t xml:space="preserve">ПВХ (поликарбонат) 2мм, 4 стороны, 4+0, высечка, соединены между собой 2х сторонним вспененным скотчем по всей высоте. 36мм дополнительно термобиговка, Внутри картонная (из пятислойного гофрокартона с высечкой - решетка, для удержания верха – 5х3 деталей 800х600х400 мм, + картонное накрытие  - микрогофрокартон бело-бурый 600х800мм (верх без печати).
</t>
  </si>
  <si>
    <t xml:space="preserve">Палетний куток з інф. про прод. під ТМ ____ </t>
  </si>
  <si>
    <t xml:space="preserve">60*120 мм.           </t>
  </si>
  <si>
    <t xml:space="preserve">90*130 мм. </t>
  </si>
  <si>
    <t xml:space="preserve">80*140 мм. </t>
  </si>
  <si>
    <t xml:space="preserve">90*140 мм. </t>
  </si>
  <si>
    <t xml:space="preserve">80*150 мм. </t>
  </si>
  <si>
    <t xml:space="preserve">90*150 мм. </t>
  </si>
  <si>
    <t xml:space="preserve">90*160 мм. </t>
  </si>
  <si>
    <t xml:space="preserve">120х140 mm.         </t>
  </si>
  <si>
    <t xml:space="preserve">110х80 mm.      </t>
  </si>
  <si>
    <t xml:space="preserve">120х80 mm.      </t>
  </si>
  <si>
    <t xml:space="preserve">100х90 mm.      </t>
  </si>
  <si>
    <t xml:space="preserve">110х90 mm.      </t>
  </si>
  <si>
    <t xml:space="preserve">120х90 mm.      </t>
  </si>
  <si>
    <t xml:space="preserve">110х110 mm.      </t>
  </si>
  <si>
    <t xml:space="preserve">100х100 mm.      </t>
  </si>
  <si>
    <t xml:space="preserve">110х100 mm.      </t>
  </si>
  <si>
    <t xml:space="preserve">120х100 mm.      </t>
  </si>
  <si>
    <t xml:space="preserve">110х120 mm.      </t>
  </si>
  <si>
    <t xml:space="preserve">120х120 mm.      </t>
  </si>
  <si>
    <t>Краватка з інф. про прод. під ТМ_____   (бут./банка/ПЭТ)</t>
  </si>
  <si>
    <t>папір меловка - 200 гр/м, 4+4, 1+1 зах.лак</t>
  </si>
  <si>
    <t>в слож. виде 70х55 мм</t>
  </si>
  <si>
    <t>в слож. виде 118х60мм</t>
  </si>
  <si>
    <t>Топпер для стійки  з інф. про прод. під ТМ____ (АТБ)</t>
  </si>
  <si>
    <t>Топпер для стійки з інф. про прод. під ТМ____</t>
  </si>
  <si>
    <t xml:space="preserve">ПВХ, 2мм, 4+0,высечка,3 крепления Т-образный держатель 25 мм
</t>
  </si>
  <si>
    <t xml:space="preserve">140х160 mm.         </t>
  </si>
  <si>
    <t xml:space="preserve">140х180 mm.   </t>
  </si>
  <si>
    <t xml:space="preserve">140х150 mm.         </t>
  </si>
  <si>
    <t xml:space="preserve">140х170 mm.         </t>
  </si>
  <si>
    <t xml:space="preserve">120х160 mm.      </t>
  </si>
  <si>
    <t xml:space="preserve">130х160 mm.      </t>
  </si>
  <si>
    <t xml:space="preserve">140х160 mm.      </t>
  </si>
  <si>
    <t xml:space="preserve">70*130мм.           </t>
  </si>
  <si>
    <t xml:space="preserve">80*170 мм. </t>
  </si>
  <si>
    <t xml:space="preserve">90*170 мм. </t>
  </si>
  <si>
    <t xml:space="preserve">80*160 мм. </t>
  </si>
  <si>
    <t xml:space="preserve">80*180 мм. </t>
  </si>
  <si>
    <t xml:space="preserve">90*180 мм. </t>
  </si>
  <si>
    <t>Краватка на ПЕТ інф. про прод. (бренд)</t>
  </si>
  <si>
    <t>Папір мелований 250г/м2, друк 4+0, захисний лак 1+0, висічка, біговка</t>
  </si>
  <si>
    <t>92*180 мм</t>
  </si>
  <si>
    <t>Папір мелований 200г/м2, друк 4+4, захисний лак 1+1, фасовка по 500шт.</t>
  </si>
  <si>
    <t>80*140 мм</t>
  </si>
  <si>
    <t>66*134 мм</t>
  </si>
  <si>
    <t>Папір мелований 250г/м2, друк 4+4, захисний лак 1+1, висічка, біговка</t>
  </si>
  <si>
    <t>79*154 мм</t>
  </si>
  <si>
    <t xml:space="preserve">Краватка на ПЕТ інф. про прод. (бренд)/про Карлсберг Україна (PROMO) </t>
  </si>
  <si>
    <t xml:space="preserve">Краватка на пл. з інф.  про прод. (бренд) /про Карлсберг Україна (PROMO) </t>
  </si>
  <si>
    <t>Картон 350 гр, друк 4+0, уф-лак 1+0, висічка, ніжка -20 см, скотч прозорими., силікон.2х2 см двосторонній</t>
  </si>
  <si>
    <t>Вставка в цінникотр. з інф.про прод. (бренд)</t>
  </si>
  <si>
    <t xml:space="preserve">Папір мелований 200г/м2, друк 4+4, захисний лак1+1 , фасовка по 500 шт. </t>
  </si>
  <si>
    <t>70*39мм</t>
  </si>
  <si>
    <t>Постер А1 (А4, А5) з інф. про прод. (бренд)/Постер А1 (А2, А4, А5) з інф. про КУ</t>
  </si>
  <si>
    <t xml:space="preserve">Папір мелований 150г/м2, друк 4+0, захисний лак 1+0, двохсторонній скотч по всьому периметру 9мм </t>
  </si>
  <si>
    <t>Папір мелований 130г/м2, друк 4+0, захисний лак 1+0, двохсторонній скотч 9мм по бокам (ліва і права сторони)</t>
  </si>
  <si>
    <t xml:space="preserve">Папір мелований 250 г/м2, друк 4+4, захисний лак 1+1, висічка </t>
  </si>
  <si>
    <t xml:space="preserve">папір меловка 200г/м, 4+0, 1+0 зах лак. Комплект вставки для полуєврорека складається з 4-х частин на 1 полку: 2 частини - висота 150мм х ширина 730мм и 2 части -  высота150мм х длина 620мм; горизонтальний
</t>
  </si>
  <si>
    <t xml:space="preserve">папір меловка 200г/м, 4+0, 1+0 зах лак. Комплект вставки для єврорека складаються з 4-х частин на 1 полку: 2 частини - ширина 150мм х висота 850мм и 2 частини - висота 150мм х ширина 1230мм;  горизонтальний
</t>
  </si>
  <si>
    <t xml:space="preserve">папір меловка - 250 гр/м, друк 4+4, зах.лак, 1+1 
</t>
  </si>
  <si>
    <t xml:space="preserve">папір меловка - 150г/м2, 4+0, 1+0 захисний лак.
</t>
  </si>
  <si>
    <t xml:space="preserve">папір меловка - 200 гр/м, 4+0, 1+0 захисний лак
</t>
  </si>
  <si>
    <t>Комунікатор з інф. про (...)</t>
  </si>
  <si>
    <t xml:space="preserve">Папір мелований 150г/м2, друк 4+0, захисний лак 1+0, фасовка </t>
  </si>
  <si>
    <t>Постер А2 з інф. про продукцію ТМ</t>
  </si>
  <si>
    <t>бумага меловка - щільність 150 гр/м, друк 4+0 захисний лак 1+0, скотч двухсторонній  9мм по периметру</t>
  </si>
  <si>
    <t>Тейбл-сет з інф. про продукцію ТМ</t>
  </si>
  <si>
    <t>Листівка А5 з інф. про продукцію ТМ</t>
  </si>
  <si>
    <t xml:space="preserve">бумага меловка, щільність - 200 гр/м, друк 4+0,зах. лак 1+0  </t>
  </si>
  <si>
    <t>Листівка А6 з інф. про продукцію ТМ</t>
  </si>
  <si>
    <t>бумага меловка 200 г/м2, друк 4+0, захисний лак 1+0</t>
  </si>
  <si>
    <t>Флаєр з інф. про продукцію ТМ</t>
  </si>
  <si>
    <t xml:space="preserve">бумага меловка 200 г/м2, друк 4+4, захисний лак </t>
  </si>
  <si>
    <t>Листівка з інф. про (...)</t>
  </si>
  <si>
    <t>Папір мелований 280 г/м, друк 4+4, ламінація матова, біговка, без висічки</t>
  </si>
  <si>
    <t>бумага-самоклейка - рафлатак, прорізаний по 1 шт., захисна частина поділена на 2 частини, для зручності використання</t>
  </si>
  <si>
    <t>КАРТОН</t>
  </si>
  <si>
    <t>Картон білий - 270гр/м2, 4+0, 1+0, зах.лак, висічка, прозорий двухсторонній скотч 1х1 см.</t>
  </si>
  <si>
    <t>картон 350 гр, друк 4+4, ламінація 1+1, висічка, біговка, ніжка-20мм шириною, прорізь посередині, ніжки розгинаються в сторони, скотч 16 мм - прозорий силіконовий двосторонній</t>
  </si>
  <si>
    <t xml:space="preserve">картон 350гр/м, 4+4, зах.лак 1+1, тримач - 1шт - 2см., висічка
</t>
  </si>
  <si>
    <t>Краватка на банку з інф. про прод (бренд)</t>
  </si>
  <si>
    <t>Краватка на банку з інф. про прод. (бренд)</t>
  </si>
  <si>
    <t xml:space="preserve">Інф. краватка на ПЕТ про прод. </t>
  </si>
  <si>
    <t>Картон щільністю 350 г/м.кв., друк  4+0, висічка</t>
  </si>
  <si>
    <t>Дабл-краватка на пл. з інф. про прод. (бренд)</t>
  </si>
  <si>
    <t xml:space="preserve">Картон 200 г/м2, друк 4+0, захисний лак, висічка, біговка. </t>
  </si>
  <si>
    <t>130*130 мм</t>
  </si>
  <si>
    <t>160*170 мм</t>
  </si>
  <si>
    <t>Воблер з інф. про прод. (бренд)</t>
  </si>
  <si>
    <t>Картон 250 гр, друк 4+0, захисний лак 1+0, висічка, ніжка -20 см, скотч прозорий., силікон. 20*9 мм двохсторонній</t>
  </si>
  <si>
    <t>Гірлянда з інф. про прод. (бренд)</t>
  </si>
  <si>
    <t>Вставка в меню "колечка" з інф. про продукцію ТМ</t>
  </si>
  <si>
    <t xml:space="preserve"> картон 350 г/м.кв., друк 4+4, захисний лак 1+1, висічка </t>
  </si>
  <si>
    <t xml:space="preserve"> картон 350  г/м.кв, друк 4+4, захисний лак 1+1 </t>
  </si>
  <si>
    <t>Гірлянда з інф. про продукцію ТМ</t>
  </si>
  <si>
    <t xml:space="preserve">Тейбл-тент з інф. про продукцію ТМ </t>
  </si>
  <si>
    <t>картон білий, щільність - 350гр/м2, друк 4+0, зах.лак1+0, висікання, форма: будиночок ( 520*148 (2 стор. по  210 мм. и основа 50мм+50мм., ширина 148 мм))</t>
  </si>
  <si>
    <t xml:space="preserve">Картон 300г/м2, друк 4+4, ламінація (глянцева), 20 елементів на мотузці (з висічками), розміри элементів А4 (2 макета), мотузка 5 метрів (колір синій), фасовка </t>
  </si>
  <si>
    <t>картон 300г / м2, друк 4 + 4, ламінація (матова), 10 елементів (з висічками). Мотузка 3 метри, біла або чорна</t>
  </si>
  <si>
    <t xml:space="preserve">Картон  210 г/м2, друк 4+0, захисний лак 1+0, висічка, біговка. Проклейка полоски двостороннього скотча. </t>
  </si>
  <si>
    <t xml:space="preserve">Картон білий - 270гр/м2, друк 4+0, захисний лак 1+0, висічка
</t>
  </si>
  <si>
    <t>Картон 210 г/м2​, друк 4+0, захисний лак 1+0, висічка, биговка. Проклейка полоски двостороннього скотчу, довжина проклейки 4-4,5 см</t>
  </si>
  <si>
    <r>
      <t xml:space="preserve">папір меловка - 200 гр/м, </t>
    </r>
    <r>
      <rPr>
        <b/>
        <sz val="11"/>
        <rFont val="Calibri"/>
        <family val="2"/>
        <charset val="204"/>
        <scheme val="minor"/>
      </rPr>
      <t>4+4</t>
    </r>
    <r>
      <rPr>
        <sz val="11"/>
        <rFont val="Calibri"/>
        <family val="2"/>
        <charset val="204"/>
        <scheme val="minor"/>
      </rPr>
      <t>, зах. лак 1+1, висічка, біговка, зав'язка</t>
    </r>
  </si>
  <si>
    <t>Материал – поликарбонат 4мм + затянут оракал с глянцевой (или матовой) ламинацией.Печать 4+0, печать топпера 4+4, пластиковые крепления – 8 шт.</t>
  </si>
  <si>
    <t xml:space="preserve"> Інф.Самоклеющийся стикер на пленке 655х400мм</t>
  </si>
  <si>
    <t>печать 4+0, оракал, глянцевая ламинация 1+0, порезка.</t>
  </si>
  <si>
    <t>офсет щільністю 70г/м2, друк 4+0</t>
  </si>
  <si>
    <t>розмір/тираж</t>
  </si>
  <si>
    <t>розмір А1/тираж</t>
  </si>
  <si>
    <t>розмір А4/тираж</t>
  </si>
  <si>
    <t>розмір А5/тираж</t>
  </si>
  <si>
    <t>Розмір А2/тираж</t>
  </si>
  <si>
    <t>Розмір А3/тираж</t>
  </si>
  <si>
    <t>Розмір/тираж</t>
  </si>
  <si>
    <t>Розмір 570*39мм/тираж</t>
  </si>
  <si>
    <t>Розмір А5/тираж</t>
  </si>
  <si>
    <t>Розмір А6/тираж</t>
  </si>
  <si>
    <t>Розмір 296*148 мм/тираж</t>
  </si>
  <si>
    <t>Розмір 210*99мм/тираж</t>
  </si>
  <si>
    <t>Розмір d 80 мм/тираж</t>
  </si>
  <si>
    <t>Розмір 92*182 мм/тираж</t>
  </si>
  <si>
    <t>Розмір 150*90 мм/ тираж</t>
  </si>
  <si>
    <t>Розмір 50х160мм/тираж</t>
  </si>
  <si>
    <t>Розмір 160*220 мм/тираж</t>
  </si>
  <si>
    <t>Розмір 180х360 mm/тираж</t>
  </si>
  <si>
    <t>Розмір А4/тираж</t>
  </si>
  <si>
    <t>Розмір 148х210мм/тираж</t>
  </si>
  <si>
    <t>Розмір 655х400мм/тираж</t>
  </si>
  <si>
    <t>Розмір,590*40 Кол.в шт. (1 рулон -  50метров)/ тираж</t>
  </si>
  <si>
    <t>Розмір 1200х1000х20 мм с топпером., 800х1000</t>
  </si>
  <si>
    <t>Розмір 600х880мм</t>
  </si>
  <si>
    <t>Розмір 525х300мм</t>
  </si>
  <si>
    <t>Розмір 565х210мм</t>
  </si>
  <si>
    <t>название поставщика</t>
  </si>
  <si>
    <t>цена за еденицу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</si>
</sst>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b/>
      <i/>
      <sz val="14"/>
      <color rgb="FFFF000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rgb="FFFFFF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rlsberg Sans Light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13" fillId="0" borderId="0"/>
    <xf numFmtId="0" fontId="3" fillId="0" borderId="0"/>
    <xf numFmtId="43" fontId="4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2"/>
    <xf numFmtId="0" fontId="3" fillId="0" borderId="1" xfId="2" applyBorder="1"/>
    <xf numFmtId="3" fontId="3" fillId="0" borderId="1" xfId="2" applyNumberFormat="1" applyBorder="1" applyAlignment="1">
      <alignment horizontal="center" vertical="center" wrapText="1"/>
    </xf>
    <xf numFmtId="3" fontId="3" fillId="0" borderId="0" xfId="2" applyNumberFormat="1" applyAlignment="1">
      <alignment horizontal="center" vertical="center"/>
    </xf>
    <xf numFmtId="3" fontId="3" fillId="0" borderId="0" xfId="2" applyNumberFormat="1" applyAlignment="1">
      <alignment horizontal="center" vertical="center" wrapText="1"/>
    </xf>
    <xf numFmtId="0" fontId="3" fillId="0" borderId="0" xfId="2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/>
    <xf numFmtId="0" fontId="3" fillId="0" borderId="7" xfId="2" applyBorder="1" applyAlignment="1">
      <alignment horizontal="center" wrapText="1"/>
    </xf>
    <xf numFmtId="0" fontId="5" fillId="0" borderId="0" xfId="2" applyFont="1" applyAlignment="1">
      <alignment horizontal="center" wrapText="1"/>
    </xf>
    <xf numFmtId="3" fontId="3" fillId="0" borderId="4" xfId="2" applyNumberFormat="1" applyBorder="1" applyAlignment="1">
      <alignment horizontal="center" vertical="center" wrapText="1"/>
    </xf>
    <xf numFmtId="0" fontId="3" fillId="0" borderId="4" xfId="2" applyBorder="1"/>
    <xf numFmtId="0" fontId="3" fillId="0" borderId="0" xfId="2" applyAlignment="1">
      <alignment horizontal="center" wrapText="1"/>
    </xf>
    <xf numFmtId="0" fontId="5" fillId="0" borderId="6" xfId="2" applyFont="1" applyBorder="1" applyAlignment="1">
      <alignment horizontal="center"/>
    </xf>
    <xf numFmtId="0" fontId="3" fillId="0" borderId="7" xfId="2" applyBorder="1" applyAlignment="1">
      <alignment horizontal="center" vertical="justify" wrapText="1"/>
    </xf>
    <xf numFmtId="0" fontId="5" fillId="0" borderId="0" xfId="2" applyFont="1" applyAlignment="1">
      <alignment horizontal="center"/>
    </xf>
    <xf numFmtId="0" fontId="5" fillId="2" borderId="0" xfId="0" applyFont="1" applyFill="1" applyAlignment="1">
      <alignment horizontal="left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 vertical="center"/>
    </xf>
    <xf numFmtId="0" fontId="5" fillId="0" borderId="6" xfId="2" applyFont="1" applyBorder="1" applyAlignment="1">
      <alignment horizontal="center" wrapText="1"/>
    </xf>
    <xf numFmtId="0" fontId="3" fillId="0" borderId="0" xfId="2" applyAlignment="1">
      <alignment horizontal="center" vertical="justify" wrapText="1"/>
    </xf>
    <xf numFmtId="2" fontId="0" fillId="0" borderId="8" xfId="0" applyNumberFormat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8" xfId="0" applyBorder="1"/>
    <xf numFmtId="0" fontId="0" fillId="0" borderId="1" xfId="0" applyBorder="1"/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/>
    <xf numFmtId="0" fontId="0" fillId="2" borderId="0" xfId="0" applyFill="1"/>
    <xf numFmtId="0" fontId="5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2" applyBorder="1"/>
    <xf numFmtId="3" fontId="8" fillId="0" borderId="0" xfId="0" applyNumberFormat="1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3" fillId="0" borderId="1" xfId="2" applyBorder="1" applyAlignment="1">
      <alignment wrapText="1"/>
    </xf>
    <xf numFmtId="0" fontId="3" fillId="2" borderId="0" xfId="2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3" fillId="0" borderId="1" xfId="2" applyNumberFormat="1" applyBorder="1"/>
    <xf numFmtId="0" fontId="3" fillId="0" borderId="0" xfId="2" applyAlignment="1">
      <alignment horizontal="center"/>
    </xf>
    <xf numFmtId="4" fontId="3" fillId="0" borderId="0" xfId="2" applyNumberFormat="1" applyAlignment="1">
      <alignment wrapText="1"/>
    </xf>
    <xf numFmtId="0" fontId="5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2" applyAlignment="1">
      <alignment horizontal="center" vertical="center"/>
    </xf>
    <xf numFmtId="2" fontId="3" fillId="0" borderId="0" xfId="2" applyNumberFormat="1" applyAlignment="1">
      <alignment wrapText="1"/>
    </xf>
    <xf numFmtId="4" fontId="3" fillId="0" borderId="0" xfId="2" applyNumberFormat="1"/>
    <xf numFmtId="4" fontId="3" fillId="0" borderId="0" xfId="2" applyNumberFormat="1" applyAlignment="1">
      <alignment horizontal="center" vertical="center" wrapText="1"/>
    </xf>
    <xf numFmtId="0" fontId="0" fillId="6" borderId="1" xfId="0" applyFill="1" applyBorder="1"/>
    <xf numFmtId="3" fontId="3" fillId="6" borderId="1" xfId="2" applyNumberFormat="1" applyFill="1" applyBorder="1" applyAlignment="1">
      <alignment horizontal="center" vertical="center" wrapText="1"/>
    </xf>
    <xf numFmtId="3" fontId="3" fillId="6" borderId="1" xfId="2" applyNumberForma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4" fontId="3" fillId="0" borderId="0" xfId="2" applyNumberFormat="1" applyAlignment="1">
      <alignment horizontal="center" vertical="center"/>
    </xf>
    <xf numFmtId="0" fontId="3" fillId="0" borderId="7" xfId="2" applyBorder="1" applyAlignment="1">
      <alignment wrapText="1"/>
    </xf>
    <xf numFmtId="4" fontId="3" fillId="0" borderId="7" xfId="2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/>
    <xf numFmtId="3" fontId="3" fillId="0" borderId="0" xfId="2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3" fillId="6" borderId="1" xfId="2" applyNumberFormat="1" applyFill="1" applyBorder="1" applyAlignment="1">
      <alignment horizontal="left" vertical="center" wrapText="1"/>
    </xf>
    <xf numFmtId="3" fontId="3" fillId="6" borderId="2" xfId="2" applyNumberFormat="1" applyFill="1" applyBorder="1" applyAlignment="1">
      <alignment horizontal="center" vertical="center" wrapText="1"/>
    </xf>
    <xf numFmtId="3" fontId="3" fillId="0" borderId="0" xfId="2" applyNumberFormat="1" applyAlignment="1">
      <alignment horizontal="left" vertical="center" wrapText="1"/>
    </xf>
    <xf numFmtId="0" fontId="0" fillId="6" borderId="2" xfId="0" applyFill="1" applyBorder="1"/>
    <xf numFmtId="4" fontId="0" fillId="0" borderId="0" xfId="0" applyNumberFormat="1"/>
    <xf numFmtId="2" fontId="0" fillId="0" borderId="0" xfId="0" applyNumberFormat="1"/>
    <xf numFmtId="0" fontId="2" fillId="0" borderId="0" xfId="1" applyAlignment="1">
      <alignment horizontal="left" vertical="center" wrapText="1"/>
    </xf>
    <xf numFmtId="4" fontId="3" fillId="0" borderId="0" xfId="2" applyNumberFormat="1" applyAlignment="1">
      <alignment horizontal="center" wrapText="1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3" fillId="0" borderId="10" xfId="2" applyBorder="1"/>
    <xf numFmtId="0" fontId="11" fillId="0" borderId="0" xfId="2" applyFont="1" applyAlignment="1">
      <alignment wrapText="1"/>
    </xf>
    <xf numFmtId="4" fontId="0" fillId="0" borderId="0" xfId="0" applyNumberFormat="1" applyAlignment="1">
      <alignment vertical="center"/>
    </xf>
    <xf numFmtId="0" fontId="5" fillId="0" borderId="0" xfId="2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wrapText="1"/>
    </xf>
    <xf numFmtId="0" fontId="3" fillId="0" borderId="0" xfId="2" applyAlignment="1">
      <alignment horizontal="left" vertical="center"/>
    </xf>
    <xf numFmtId="0" fontId="16" fillId="0" borderId="0" xfId="0" applyFont="1"/>
    <xf numFmtId="4" fontId="14" fillId="0" borderId="0" xfId="2" applyNumberFormat="1" applyFont="1" applyAlignment="1">
      <alignment horizontal="center" vertical="center"/>
    </xf>
    <xf numFmtId="0" fontId="0" fillId="4" borderId="1" xfId="0" applyFill="1" applyBorder="1" applyAlignment="1">
      <alignment wrapText="1"/>
    </xf>
    <xf numFmtId="0" fontId="8" fillId="0" borderId="0" xfId="0" applyFont="1" applyAlignment="1">
      <alignment wrapText="1"/>
    </xf>
    <xf numFmtId="3" fontId="0" fillId="6" borderId="1" xfId="0" applyNumberFormat="1" applyFill="1" applyBorder="1"/>
    <xf numFmtId="0" fontId="0" fillId="0" borderId="0" xfId="0" applyAlignment="1">
      <alignment vertical="center" wrapText="1"/>
    </xf>
    <xf numFmtId="0" fontId="3" fillId="0" borderId="0" xfId="2" applyAlignment="1">
      <alignment vertical="justify" wrapText="1"/>
    </xf>
    <xf numFmtId="0" fontId="0" fillId="2" borderId="1" xfId="0" applyFill="1" applyBorder="1"/>
    <xf numFmtId="43" fontId="3" fillId="0" borderId="1" xfId="7" applyFont="1" applyFill="1" applyBorder="1" applyAlignment="1">
      <alignment wrapText="1"/>
    </xf>
    <xf numFmtId="43" fontId="3" fillId="0" borderId="1" xfId="7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12" fillId="0" borderId="11" xfId="2" applyFont="1" applyBorder="1"/>
    <xf numFmtId="4" fontId="13" fillId="0" borderId="11" xfId="5" applyNumberFormat="1" applyBorder="1" applyAlignment="1">
      <alignment horizontal="center" vertical="center" wrapText="1"/>
    </xf>
    <xf numFmtId="0" fontId="12" fillId="0" borderId="11" xfId="2" applyFont="1" applyBorder="1" applyAlignment="1">
      <alignment wrapText="1"/>
    </xf>
    <xf numFmtId="0" fontId="0" fillId="6" borderId="1" xfId="0" applyFill="1" applyBorder="1" applyAlignment="1">
      <alignment horizontal="right"/>
    </xf>
    <xf numFmtId="43" fontId="0" fillId="0" borderId="1" xfId="7" applyFont="1" applyFill="1" applyBorder="1" applyAlignment="1">
      <alignment horizontal="right" vertical="center" wrapText="1"/>
    </xf>
    <xf numFmtId="43" fontId="0" fillId="0" borderId="1" xfId="7" applyFont="1" applyFill="1" applyBorder="1" applyAlignment="1">
      <alignment horizontal="right" vertical="center"/>
    </xf>
    <xf numFmtId="43" fontId="3" fillId="0" borderId="1" xfId="7" applyFont="1" applyFill="1" applyBorder="1" applyAlignment="1">
      <alignment horizontal="right" vertical="center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right" wrapText="1"/>
    </xf>
    <xf numFmtId="4" fontId="3" fillId="0" borderId="1" xfId="2" applyNumberFormat="1" applyBorder="1" applyAlignment="1">
      <alignment horizontal="right" vertical="center"/>
    </xf>
    <xf numFmtId="0" fontId="3" fillId="0" borderId="1" xfId="2" applyBorder="1" applyAlignment="1">
      <alignment horizontal="right"/>
    </xf>
    <xf numFmtId="2" fontId="3" fillId="0" borderId="1" xfId="2" applyNumberFormat="1" applyBorder="1" applyAlignment="1">
      <alignment horizontal="right"/>
    </xf>
    <xf numFmtId="43" fontId="0" fillId="0" borderId="1" xfId="7" applyFont="1" applyFill="1" applyBorder="1" applyAlignment="1">
      <alignment horizontal="right" wrapText="1"/>
    </xf>
    <xf numFmtId="4" fontId="17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wrapText="1"/>
    </xf>
    <xf numFmtId="0" fontId="3" fillId="0" borderId="9" xfId="2" applyBorder="1"/>
    <xf numFmtId="0" fontId="3" fillId="0" borderId="9" xfId="2" applyBorder="1" applyAlignment="1">
      <alignment wrapText="1"/>
    </xf>
    <xf numFmtId="0" fontId="3" fillId="0" borderId="4" xfId="2" applyBorder="1" applyAlignment="1">
      <alignment wrapText="1"/>
    </xf>
    <xf numFmtId="43" fontId="3" fillId="0" borderId="1" xfId="7" applyFont="1" applyFill="1" applyBorder="1" applyAlignment="1">
      <alignment horizontal="right" wrapText="1"/>
    </xf>
    <xf numFmtId="0" fontId="3" fillId="0" borderId="1" xfId="2" applyBorder="1" applyAlignment="1">
      <alignment horizontal="left" wrapText="1"/>
    </xf>
    <xf numFmtId="0" fontId="1" fillId="0" borderId="1" xfId="2" applyFont="1" applyBorder="1" applyAlignment="1">
      <alignment horizontal="left" wrapText="1"/>
    </xf>
    <xf numFmtId="0" fontId="1" fillId="0" borderId="1" xfId="2" applyFont="1" applyBorder="1"/>
    <xf numFmtId="0" fontId="0" fillId="0" borderId="8" xfId="0" applyBorder="1" applyAlignment="1">
      <alignment wrapText="1"/>
    </xf>
    <xf numFmtId="0" fontId="5" fillId="7" borderId="1" xfId="2" applyFont="1" applyFill="1" applyBorder="1" applyAlignment="1">
      <alignment wrapText="1"/>
    </xf>
    <xf numFmtId="4" fontId="5" fillId="7" borderId="1" xfId="2" applyNumberFormat="1" applyFont="1" applyFill="1" applyBorder="1" applyAlignment="1">
      <alignment horizontal="left" vertical="center"/>
    </xf>
    <xf numFmtId="3" fontId="3" fillId="2" borderId="1" xfId="2" applyNumberFormat="1" applyFill="1" applyBorder="1" applyAlignment="1">
      <alignment horizontal="center" vertical="center" wrapText="1"/>
    </xf>
    <xf numFmtId="3" fontId="3" fillId="2" borderId="0" xfId="2" applyNumberForma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/>
    </xf>
    <xf numFmtId="3" fontId="3" fillId="2" borderId="1" xfId="2" applyNumberFormat="1" applyFill="1" applyBorder="1" applyAlignment="1">
      <alignment horizontal="left" vertical="center" wrapText="1"/>
    </xf>
    <xf numFmtId="3" fontId="3" fillId="0" borderId="1" xfId="2" applyNumberFormat="1" applyBorder="1" applyAlignment="1">
      <alignment horizontal="center" vertical="center"/>
    </xf>
    <xf numFmtId="0" fontId="0" fillId="2" borderId="3" xfId="0" applyFill="1" applyBorder="1"/>
    <xf numFmtId="0" fontId="3" fillId="2" borderId="1" xfId="2" applyFill="1" applyBorder="1"/>
    <xf numFmtId="0" fontId="3" fillId="2" borderId="9" xfId="2" applyFill="1" applyBorder="1"/>
    <xf numFmtId="0" fontId="3" fillId="2" borderId="4" xfId="2" applyFill="1" applyBorder="1"/>
    <xf numFmtId="4" fontId="1" fillId="0" borderId="6" xfId="2" applyNumberFormat="1" applyFont="1" applyBorder="1" applyAlignment="1">
      <alignment horizontal="center" vertical="center" wrapText="1"/>
    </xf>
    <xf numFmtId="4" fontId="3" fillId="0" borderId="6" xfId="2" applyNumberFormat="1" applyBorder="1" applyAlignment="1">
      <alignment horizontal="center" vertical="center"/>
    </xf>
    <xf numFmtId="3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3" fillId="5" borderId="3" xfId="2" applyFill="1" applyBorder="1" applyAlignment="1">
      <alignment horizontal="left" vertical="justify" wrapText="1"/>
    </xf>
    <xf numFmtId="0" fontId="3" fillId="5" borderId="9" xfId="2" applyFill="1" applyBorder="1" applyAlignment="1">
      <alignment horizontal="left" vertical="justify" wrapText="1"/>
    </xf>
    <xf numFmtId="0" fontId="3" fillId="5" borderId="4" xfId="2" applyFill="1" applyBorder="1" applyAlignment="1">
      <alignment horizontal="left" vertical="justify" wrapText="1"/>
    </xf>
    <xf numFmtId="0" fontId="5" fillId="3" borderId="3" xfId="2" applyFont="1" applyFill="1" applyBorder="1" applyAlignment="1">
      <alignment horizontal="left" wrapText="1"/>
    </xf>
    <xf numFmtId="0" fontId="5" fillId="3" borderId="9" xfId="2" applyFont="1" applyFill="1" applyBorder="1" applyAlignment="1">
      <alignment horizontal="left" wrapText="1"/>
    </xf>
    <xf numFmtId="0" fontId="5" fillId="3" borderId="4" xfId="2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5" fillId="3" borderId="3" xfId="2" applyFont="1" applyFill="1" applyBorder="1" applyAlignment="1">
      <alignment horizontal="center" wrapText="1"/>
    </xf>
    <xf numFmtId="0" fontId="5" fillId="3" borderId="9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3" fillId="5" borderId="3" xfId="2" applyFill="1" applyBorder="1" applyAlignment="1">
      <alignment horizontal="center" vertical="justify" wrapText="1"/>
    </xf>
    <xf numFmtId="0" fontId="3" fillId="5" borderId="9" xfId="2" applyFill="1" applyBorder="1" applyAlignment="1">
      <alignment horizontal="center" vertical="justify" wrapText="1"/>
    </xf>
    <xf numFmtId="0" fontId="3" fillId="5" borderId="4" xfId="2" applyFill="1" applyBorder="1" applyAlignment="1">
      <alignment horizontal="center" vertical="justify" wrapText="1"/>
    </xf>
    <xf numFmtId="0" fontId="5" fillId="3" borderId="3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4" fontId="0" fillId="0" borderId="0" xfId="0" applyNumberForma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5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3" fillId="5" borderId="3" xfId="2" applyFill="1" applyBorder="1" applyAlignment="1">
      <alignment horizontal="left" wrapText="1"/>
    </xf>
    <xf numFmtId="0" fontId="3" fillId="5" borderId="9" xfId="2" applyFill="1" applyBorder="1" applyAlignment="1">
      <alignment horizontal="left" wrapText="1"/>
    </xf>
    <xf numFmtId="0" fontId="3" fillId="5" borderId="4" xfId="2" applyFill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4" fontId="3" fillId="0" borderId="0" xfId="2" applyNumberForma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5" borderId="3" xfId="0" applyNumberFormat="1" applyFill="1" applyBorder="1" applyAlignment="1">
      <alignment horizontal="left" wrapText="1"/>
    </xf>
    <xf numFmtId="0" fontId="8" fillId="4" borderId="3" xfId="2" applyFont="1" applyFill="1" applyBorder="1" applyAlignment="1">
      <alignment horizontal="left" wrapText="1"/>
    </xf>
    <xf numFmtId="0" fontId="8" fillId="4" borderId="9" xfId="2" applyFont="1" applyFill="1" applyBorder="1" applyAlignment="1">
      <alignment horizontal="left" wrapText="1"/>
    </xf>
    <xf numFmtId="0" fontId="8" fillId="4" borderId="4" xfId="2" applyFont="1" applyFill="1" applyBorder="1" applyAlignment="1">
      <alignment horizontal="left" wrapText="1"/>
    </xf>
    <xf numFmtId="0" fontId="0" fillId="4" borderId="3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wrapText="1"/>
    </xf>
    <xf numFmtId="0" fontId="7" fillId="4" borderId="9" xfId="2" applyFont="1" applyFill="1" applyBorder="1" applyAlignment="1">
      <alignment horizontal="left" wrapText="1"/>
    </xf>
    <xf numFmtId="0" fontId="7" fillId="4" borderId="4" xfId="2" applyFont="1" applyFill="1" applyBorder="1" applyAlignment="1">
      <alignment horizontal="left" wrapText="1"/>
    </xf>
    <xf numFmtId="0" fontId="9" fillId="0" borderId="7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3" fillId="4" borderId="3" xfId="2" applyFill="1" applyBorder="1" applyAlignment="1">
      <alignment horizontal="left" vertical="justify" wrapText="1"/>
    </xf>
    <xf numFmtId="0" fontId="3" fillId="4" borderId="9" xfId="2" applyFill="1" applyBorder="1" applyAlignment="1">
      <alignment horizontal="left" vertical="justify" wrapText="1"/>
    </xf>
    <xf numFmtId="0" fontId="3" fillId="4" borderId="4" xfId="2" applyFill="1" applyBorder="1" applyAlignment="1">
      <alignment horizontal="left" vertical="justify" wrapText="1"/>
    </xf>
    <xf numFmtId="0" fontId="5" fillId="3" borderId="3" xfId="2" applyFont="1" applyFill="1" applyBorder="1" applyAlignment="1">
      <alignment horizontal="left"/>
    </xf>
    <xf numFmtId="0" fontId="5" fillId="3" borderId="9" xfId="2" applyFont="1" applyFill="1" applyBorder="1" applyAlignment="1">
      <alignment horizontal="left"/>
    </xf>
    <xf numFmtId="0" fontId="5" fillId="3" borderId="4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8" fillId="5" borderId="3" xfId="2" applyFont="1" applyFill="1" applyBorder="1" applyAlignment="1">
      <alignment horizontal="left" vertical="center" wrapText="1"/>
    </xf>
    <xf numFmtId="0" fontId="8" fillId="5" borderId="9" xfId="2" applyFont="1" applyFill="1" applyBorder="1" applyAlignment="1">
      <alignment horizontal="left" vertical="center" wrapText="1"/>
    </xf>
    <xf numFmtId="0" fontId="8" fillId="5" borderId="4" xfId="2" applyFont="1" applyFill="1" applyBorder="1" applyAlignment="1">
      <alignment horizontal="left" vertical="center" wrapText="1"/>
    </xf>
    <xf numFmtId="0" fontId="3" fillId="0" borderId="0" xfId="2" applyAlignment="1">
      <alignment horizontal="center" vertical="center"/>
    </xf>
    <xf numFmtId="0" fontId="3" fillId="4" borderId="3" xfId="2" applyFill="1" applyBorder="1" applyAlignment="1">
      <alignment horizontal="left" wrapText="1"/>
    </xf>
    <xf numFmtId="0" fontId="3" fillId="4" borderId="9" xfId="2" applyFill="1" applyBorder="1" applyAlignment="1">
      <alignment horizontal="left" wrapText="1"/>
    </xf>
    <xf numFmtId="0" fontId="3" fillId="4" borderId="4" xfId="2" applyFill="1" applyBorder="1" applyAlignment="1">
      <alignment horizontal="left" wrapText="1"/>
    </xf>
  </cellXfs>
  <cellStyles count="8">
    <cellStyle name="Excel Built-in Normal" xfId="5" xr:uid="{00000000-0005-0000-0000-000000000000}"/>
    <cellStyle name="Звичайний" xfId="0" builtinId="0"/>
    <cellStyle name="Обычный 2" xfId="1" xr:uid="{00000000-0005-0000-0000-000002000000}"/>
    <cellStyle name="Обычный 2 9" xfId="3" xr:uid="{00000000-0005-0000-0000-000003000000}"/>
    <cellStyle name="Обычный 3" xfId="2" xr:uid="{00000000-0005-0000-0000-000004000000}"/>
    <cellStyle name="Обычный 3 2" xfId="6" xr:uid="{00000000-0005-0000-0000-000005000000}"/>
    <cellStyle name="Финансовый 4" xfId="4" xr:uid="{00000000-0005-0000-0000-000008000000}"/>
    <cellStyle name="Фінансовий" xfId="7" builtin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carlsberg.ua/dept/sales/Doc_growth/Channel%20marketing%20office/CM_RKA/2017/&#1041;&#1102;&#1076;&#1078;&#1077;&#1090;%202017/&#1044;&#1086;&#1087;%20&#1084;&#1077;&#1089;&#1090;&#1072;_&#1048;&#1102;&#1083;&#1100;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prioritet"/>
      <sheetName val="ATB_DMP"/>
      <sheetName val="list"/>
      <sheetName val="Списки"/>
    </sheetNames>
    <sheetDataSet>
      <sheetData sheetId="0" refreshError="1"/>
      <sheetData sheetId="1" refreshError="1"/>
      <sheetData sheetId="2" refreshError="1"/>
      <sheetData sheetId="3">
        <row r="4">
          <cell r="F4" t="str">
            <v>ООО "ДК Славутич"</v>
          </cell>
        </row>
        <row r="5">
          <cell r="F5" t="str">
            <v>ООО "Транс-Логистик"</v>
          </cell>
        </row>
        <row r="6">
          <cell r="F6" t="str">
            <v>ООО "ТТ"</v>
          </cell>
        </row>
        <row r="7">
          <cell r="F7" t="str">
            <v>ООО "Эшли-Трэйд"</v>
          </cell>
        </row>
        <row r="8">
          <cell r="F8" t="str">
            <v>ООО "Водный Мир"</v>
          </cell>
        </row>
        <row r="9">
          <cell r="F9" t="str">
            <v>ООО "Оптимист"</v>
          </cell>
        </row>
        <row r="10">
          <cell r="F10" t="str">
            <v>ЧП Иванов В.П.</v>
          </cell>
        </row>
        <row r="11">
          <cell r="F11" t="str">
            <v>ООО "Рома"</v>
          </cell>
        </row>
        <row r="12">
          <cell r="F12" t="str">
            <v>ООО "ЛПК"</v>
          </cell>
        </row>
        <row r="13">
          <cell r="F13" t="str">
            <v>ООО "ЗПГ"</v>
          </cell>
        </row>
        <row r="14">
          <cell r="F14" t="str">
            <v>ФОП "Пшеничный В._Vn"</v>
          </cell>
        </row>
        <row r="15">
          <cell r="F15" t="str">
            <v>ФОП "Пшеничный В._Zt"</v>
          </cell>
        </row>
        <row r="16">
          <cell r="F16" t="str">
            <v>ФЛП "Колесник О."</v>
          </cell>
        </row>
        <row r="17">
          <cell r="F17" t="str">
            <v>ФЛП "Пилипенко"</v>
          </cell>
        </row>
        <row r="18">
          <cell r="F18" t="str">
            <v>ТД "Бир"</v>
          </cell>
        </row>
        <row r="19">
          <cell r="F19" t="str">
            <v>ЧП "Гайдар+"</v>
          </cell>
        </row>
        <row r="20">
          <cell r="F20" t="str">
            <v>ПрАТ "Бакалія"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Z313"/>
  <sheetViews>
    <sheetView tabSelected="1" zoomScale="79" zoomScaleNormal="79" workbookViewId="0">
      <selection activeCell="D66" sqref="D66"/>
    </sheetView>
  </sheetViews>
  <sheetFormatPr defaultColWidth="9.109375" defaultRowHeight="14.4" x14ac:dyDescent="0.3"/>
  <cols>
    <col min="1" max="1" width="4" style="1" customWidth="1"/>
    <col min="2" max="2" width="26.88671875" style="1" customWidth="1"/>
    <col min="3" max="3" width="12.5546875" style="1" bestFit="1" customWidth="1"/>
    <col min="4" max="4" width="9.5546875" style="1" bestFit="1" customWidth="1"/>
    <col min="5" max="5" width="10.5546875" style="1" customWidth="1"/>
    <col min="6" max="6" width="9.109375" style="1" customWidth="1"/>
    <col min="7" max="7" width="10.44140625" style="1" customWidth="1"/>
    <col min="8" max="8" width="10.6640625" style="1" customWidth="1"/>
    <col min="9" max="9" width="10.33203125" style="1" customWidth="1"/>
    <col min="10" max="10" width="10.44140625" style="1" customWidth="1"/>
    <col min="11" max="11" width="9.88671875" style="1" bestFit="1" customWidth="1"/>
    <col min="12" max="12" width="11.6640625" style="1" customWidth="1"/>
    <col min="13" max="13" width="16" style="60" customWidth="1"/>
    <col min="14" max="14" width="10.33203125" style="1" customWidth="1"/>
    <col min="15" max="15" width="11" style="1" bestFit="1" customWidth="1"/>
    <col min="16" max="16" width="9.109375" style="1"/>
    <col min="17" max="17" width="9.109375" style="54"/>
    <col min="18" max="18" width="9.109375" style="60"/>
    <col min="19" max="19" width="11.5546875" style="1" bestFit="1" customWidth="1"/>
    <col min="20" max="20" width="11.6640625" style="1" customWidth="1"/>
    <col min="21" max="23" width="9.109375" style="1"/>
    <col min="24" max="24" width="9.88671875" style="1" bestFit="1" customWidth="1"/>
    <col min="25" max="25" width="17.44140625" style="1" customWidth="1"/>
    <col min="26" max="27" width="9.109375" style="1" hidden="1" customWidth="1"/>
    <col min="28" max="28" width="11" style="1" bestFit="1" customWidth="1"/>
    <col min="29" max="16384" width="9.109375" style="1"/>
  </cols>
  <sheetData>
    <row r="2" spans="2:30" ht="15" customHeight="1" x14ac:dyDescent="0.3">
      <c r="B2" s="157" t="s">
        <v>53</v>
      </c>
      <c r="C2" s="158"/>
      <c r="D2" s="158"/>
      <c r="E2" s="158"/>
      <c r="F2" s="158"/>
      <c r="G2" s="158"/>
      <c r="H2" s="158"/>
      <c r="I2" s="159"/>
      <c r="J2" s="38"/>
      <c r="K2" s="38"/>
      <c r="L2" s="10"/>
      <c r="M2" s="56"/>
      <c r="N2" s="10"/>
      <c r="O2" s="10"/>
      <c r="P2" s="10"/>
      <c r="Q2" s="10"/>
      <c r="R2" s="56"/>
      <c r="S2" s="10"/>
      <c r="T2" s="10"/>
      <c r="U2" s="10"/>
      <c r="V2" s="10"/>
      <c r="W2" s="10"/>
      <c r="X2" s="10"/>
      <c r="Y2" s="10"/>
      <c r="Z2" s="10"/>
      <c r="AA2" s="10"/>
      <c r="AB2" s="7"/>
    </row>
    <row r="3" spans="2:30" ht="15" customHeight="1" x14ac:dyDescent="0.3">
      <c r="B3" s="228" t="s">
        <v>22</v>
      </c>
      <c r="C3" s="229"/>
      <c r="D3" s="229"/>
      <c r="E3" s="229"/>
      <c r="F3" s="229"/>
      <c r="G3" s="229"/>
      <c r="H3" s="229"/>
      <c r="I3" s="230"/>
      <c r="J3" s="38"/>
      <c r="K3" s="38"/>
      <c r="L3" s="13"/>
      <c r="M3" s="57"/>
      <c r="N3" s="13"/>
      <c r="O3" s="13"/>
      <c r="P3" s="13"/>
      <c r="Q3" s="13"/>
      <c r="R3" s="57"/>
      <c r="S3" s="13"/>
      <c r="T3" s="13"/>
      <c r="U3" s="13"/>
      <c r="V3" s="13"/>
      <c r="W3" s="13"/>
      <c r="X3" s="13"/>
      <c r="Y3" s="13"/>
      <c r="Z3" s="9"/>
      <c r="AA3" s="9"/>
      <c r="AB3" s="6"/>
    </row>
    <row r="4" spans="2:30" x14ac:dyDescent="0.3">
      <c r="B4" s="110" t="s">
        <v>141</v>
      </c>
      <c r="C4" s="65">
        <v>500</v>
      </c>
      <c r="D4" s="65">
        <v>2000</v>
      </c>
      <c r="E4" s="65">
        <v>4000</v>
      </c>
      <c r="F4" s="65">
        <v>6000</v>
      </c>
      <c r="G4" s="65">
        <v>10000</v>
      </c>
      <c r="H4" s="65">
        <v>15000</v>
      </c>
      <c r="I4" s="66">
        <v>20000</v>
      </c>
      <c r="L4" s="4"/>
      <c r="M4" s="5"/>
      <c r="N4" s="4"/>
      <c r="O4" s="5"/>
      <c r="P4" s="4"/>
      <c r="Q4" s="5"/>
      <c r="R4" s="4"/>
      <c r="S4" s="5"/>
      <c r="T4" s="4"/>
      <c r="U4" s="4"/>
      <c r="V4" s="5"/>
      <c r="W4" s="4"/>
      <c r="X4" s="4"/>
      <c r="Y4" s="5"/>
      <c r="Z4" s="4"/>
      <c r="AA4" s="5"/>
      <c r="AB4" s="4"/>
      <c r="AC4" s="5"/>
      <c r="AD4" s="4"/>
    </row>
    <row r="5" spans="2:30" x14ac:dyDescent="0.3">
      <c r="B5" s="64" t="s">
        <v>34</v>
      </c>
      <c r="C5" s="64"/>
      <c r="D5" s="64"/>
      <c r="E5" s="64"/>
      <c r="F5" s="64"/>
      <c r="G5" s="64"/>
      <c r="H5" s="64"/>
      <c r="I5" s="64"/>
      <c r="J5" s="68"/>
      <c r="K5" s="68"/>
      <c r="L5" s="227"/>
      <c r="M5" s="227"/>
      <c r="N5" s="61"/>
    </row>
    <row r="6" spans="2:30" x14ac:dyDescent="0.3">
      <c r="B6" s="138" t="s">
        <v>167</v>
      </c>
      <c r="C6" s="139" t="s">
        <v>168</v>
      </c>
      <c r="D6" s="124"/>
      <c r="E6" s="124"/>
      <c r="F6" s="124"/>
      <c r="G6" s="124"/>
      <c r="H6" s="124"/>
      <c r="I6" s="124"/>
      <c r="J6" s="68"/>
      <c r="K6" s="68"/>
      <c r="L6" s="60"/>
      <c r="N6" s="61"/>
    </row>
    <row r="7" spans="2:30" x14ac:dyDescent="0.3">
      <c r="B7" s="64" t="s">
        <v>67</v>
      </c>
      <c r="C7" s="117"/>
      <c r="D7" s="117"/>
      <c r="E7" s="117"/>
      <c r="F7" s="117"/>
      <c r="G7" s="117"/>
      <c r="H7" s="117"/>
      <c r="I7" s="117"/>
      <c r="J7" s="68"/>
      <c r="K7" s="68"/>
      <c r="N7" s="61"/>
    </row>
    <row r="8" spans="2:30" x14ac:dyDescent="0.3">
      <c r="B8" s="44"/>
      <c r="C8" s="124"/>
      <c r="D8" s="124"/>
      <c r="E8" s="124"/>
      <c r="F8" s="124"/>
      <c r="G8" s="124"/>
      <c r="H8" s="124"/>
      <c r="I8" s="124"/>
      <c r="J8" s="68"/>
      <c r="K8" s="68"/>
      <c r="N8" s="61"/>
    </row>
    <row r="9" spans="2:30" x14ac:dyDescent="0.3">
      <c r="B9" s="64" t="s">
        <v>35</v>
      </c>
      <c r="C9" s="64"/>
      <c r="D9" s="64"/>
      <c r="E9" s="64"/>
      <c r="F9" s="64"/>
      <c r="G9" s="64"/>
      <c r="H9" s="64"/>
      <c r="I9" s="64"/>
      <c r="J9" s="104"/>
      <c r="K9" s="104"/>
      <c r="N9" s="61"/>
    </row>
    <row r="10" spans="2:30" x14ac:dyDescent="0.3">
      <c r="B10" s="44"/>
      <c r="C10" s="128"/>
      <c r="D10" s="128"/>
      <c r="E10" s="128"/>
      <c r="F10" s="128"/>
      <c r="G10" s="128"/>
      <c r="H10" s="128"/>
      <c r="I10" s="128"/>
      <c r="J10" s="104"/>
      <c r="K10" s="104"/>
      <c r="N10" s="61"/>
    </row>
    <row r="11" spans="2:30" x14ac:dyDescent="0.3">
      <c r="B11" s="64" t="s">
        <v>36</v>
      </c>
      <c r="C11" s="64"/>
      <c r="D11" s="64"/>
      <c r="E11" s="64"/>
      <c r="F11" s="64"/>
      <c r="G11" s="64"/>
      <c r="H11" s="64"/>
      <c r="I11" s="64"/>
      <c r="J11" s="68"/>
      <c r="K11" s="68"/>
      <c r="N11" s="61"/>
    </row>
    <row r="12" spans="2:30" x14ac:dyDescent="0.3">
      <c r="B12" s="44"/>
      <c r="C12" s="124"/>
      <c r="D12" s="124"/>
      <c r="E12" s="124"/>
      <c r="F12" s="124"/>
      <c r="G12" s="124"/>
      <c r="H12" s="124"/>
      <c r="I12" s="124"/>
      <c r="J12" s="68"/>
      <c r="K12" s="68"/>
      <c r="N12" s="61"/>
    </row>
    <row r="13" spans="2:30" x14ac:dyDescent="0.3">
      <c r="B13" s="64" t="s">
        <v>37</v>
      </c>
      <c r="C13" s="64"/>
      <c r="D13" s="64"/>
      <c r="E13" s="64"/>
      <c r="F13" s="64"/>
      <c r="G13" s="64"/>
      <c r="H13" s="64"/>
      <c r="I13" s="64"/>
      <c r="J13" s="68"/>
      <c r="K13" s="68"/>
      <c r="N13" s="61"/>
    </row>
    <row r="14" spans="2:30" x14ac:dyDescent="0.3">
      <c r="B14" s="44"/>
      <c r="C14" s="128"/>
      <c r="D14" s="128"/>
      <c r="E14" s="128"/>
      <c r="F14" s="128"/>
      <c r="G14" s="128"/>
      <c r="H14" s="128"/>
      <c r="I14" s="128"/>
      <c r="J14" s="68"/>
      <c r="K14" s="68"/>
      <c r="N14" s="61"/>
    </row>
    <row r="15" spans="2:30" x14ac:dyDescent="0.3">
      <c r="B15" s="64" t="s">
        <v>38</v>
      </c>
      <c r="C15" s="64"/>
      <c r="D15" s="64"/>
      <c r="E15" s="64"/>
      <c r="F15" s="64"/>
      <c r="G15" s="64"/>
      <c r="H15" s="64"/>
      <c r="I15" s="64"/>
      <c r="J15" s="68"/>
      <c r="K15" s="68"/>
      <c r="L15" s="55"/>
      <c r="M15" s="63"/>
      <c r="N15" s="61"/>
    </row>
    <row r="16" spans="2:30" x14ac:dyDescent="0.3">
      <c r="B16" s="44"/>
      <c r="C16" s="124"/>
      <c r="D16" s="124"/>
      <c r="E16" s="124"/>
      <c r="F16" s="124"/>
      <c r="G16" s="124"/>
      <c r="H16" s="124"/>
      <c r="I16" s="124"/>
      <c r="J16" s="68"/>
      <c r="K16" s="68"/>
      <c r="L16" s="55"/>
      <c r="M16" s="63"/>
      <c r="N16" s="61"/>
    </row>
    <row r="17" spans="2:14" x14ac:dyDescent="0.3">
      <c r="B17" s="64" t="s">
        <v>39</v>
      </c>
      <c r="C17" s="64"/>
      <c r="D17" s="64"/>
      <c r="E17" s="64"/>
      <c r="F17" s="64"/>
      <c r="G17" s="64"/>
      <c r="H17" s="64"/>
      <c r="I17" s="64"/>
      <c r="J17" s="68"/>
      <c r="K17" s="68"/>
      <c r="L17" s="55"/>
      <c r="M17" s="63"/>
      <c r="N17" s="61"/>
    </row>
    <row r="18" spans="2:14" x14ac:dyDescent="0.3">
      <c r="B18" s="44"/>
      <c r="C18" s="124"/>
      <c r="D18" s="124"/>
      <c r="E18" s="124"/>
      <c r="F18" s="124"/>
      <c r="G18" s="124"/>
      <c r="H18" s="124"/>
      <c r="I18" s="124"/>
      <c r="J18" s="68"/>
      <c r="K18" s="68"/>
      <c r="L18" s="55"/>
      <c r="M18" s="63"/>
      <c r="N18" s="61"/>
    </row>
    <row r="19" spans="2:14" x14ac:dyDescent="0.3">
      <c r="B19" s="64" t="s">
        <v>40</v>
      </c>
      <c r="C19" s="64"/>
      <c r="D19" s="64"/>
      <c r="E19" s="64"/>
      <c r="F19" s="64"/>
      <c r="G19" s="64"/>
      <c r="H19" s="64"/>
      <c r="I19" s="64"/>
      <c r="J19" s="68"/>
      <c r="K19" s="68"/>
      <c r="L19" s="55"/>
      <c r="M19" s="63"/>
      <c r="N19" s="60"/>
    </row>
    <row r="20" spans="2:14" x14ac:dyDescent="0.3">
      <c r="B20" s="44"/>
      <c r="C20" s="124"/>
      <c r="D20" s="124"/>
      <c r="E20" s="124"/>
      <c r="F20" s="124"/>
      <c r="G20" s="124"/>
      <c r="H20" s="124"/>
      <c r="I20" s="124"/>
      <c r="J20" s="68"/>
      <c r="K20" s="68"/>
      <c r="L20" s="55"/>
      <c r="M20" s="63"/>
      <c r="N20" s="60"/>
    </row>
    <row r="21" spans="2:14" x14ac:dyDescent="0.3">
      <c r="B21" s="64" t="s">
        <v>70</v>
      </c>
      <c r="C21" s="64"/>
      <c r="D21" s="64"/>
      <c r="E21" s="64"/>
      <c r="F21" s="64"/>
      <c r="G21" s="64"/>
      <c r="H21" s="64"/>
      <c r="I21" s="64"/>
      <c r="J21" s="68"/>
      <c r="K21" s="68"/>
      <c r="L21" s="55"/>
      <c r="M21" s="63"/>
      <c r="N21" s="62"/>
    </row>
    <row r="22" spans="2:14" x14ac:dyDescent="0.3">
      <c r="B22" s="44"/>
      <c r="C22" s="124"/>
      <c r="D22" s="124"/>
      <c r="E22" s="124"/>
      <c r="F22" s="124"/>
      <c r="G22" s="124"/>
      <c r="H22" s="124"/>
      <c r="I22" s="124"/>
      <c r="J22" s="68"/>
      <c r="K22" s="68"/>
      <c r="L22" s="55"/>
      <c r="M22" s="63"/>
      <c r="N22" s="62"/>
    </row>
    <row r="23" spans="2:14" x14ac:dyDescent="0.3">
      <c r="B23" s="64" t="s">
        <v>68</v>
      </c>
      <c r="C23" s="64"/>
      <c r="D23" s="64"/>
      <c r="E23" s="64"/>
      <c r="F23" s="64"/>
      <c r="G23" s="64"/>
      <c r="H23" s="64"/>
      <c r="I23" s="64"/>
      <c r="J23" s="68"/>
      <c r="K23" s="68"/>
      <c r="L23" s="55"/>
      <c r="M23" s="63"/>
      <c r="N23" s="60"/>
    </row>
    <row r="24" spans="2:14" x14ac:dyDescent="0.3">
      <c r="B24" s="44"/>
      <c r="C24" s="124"/>
      <c r="D24" s="124"/>
      <c r="E24" s="124"/>
      <c r="F24" s="124"/>
      <c r="G24" s="124"/>
      <c r="H24" s="124"/>
      <c r="I24" s="124"/>
      <c r="J24" s="68"/>
      <c r="K24" s="68"/>
      <c r="L24" s="55"/>
      <c r="M24" s="63"/>
      <c r="N24" s="60"/>
    </row>
    <row r="25" spans="2:14" x14ac:dyDescent="0.3">
      <c r="B25" s="64" t="s">
        <v>69</v>
      </c>
      <c r="C25" s="64"/>
      <c r="D25" s="64"/>
      <c r="E25" s="64"/>
      <c r="F25" s="64"/>
      <c r="G25" s="64"/>
      <c r="H25" s="64"/>
      <c r="I25" s="64"/>
      <c r="J25" s="68"/>
      <c r="K25" s="68"/>
      <c r="L25" s="55"/>
      <c r="M25" s="63"/>
      <c r="N25" s="60"/>
    </row>
    <row r="26" spans="2:14" x14ac:dyDescent="0.3">
      <c r="B26" s="44"/>
      <c r="C26" s="124"/>
      <c r="D26" s="124"/>
      <c r="E26" s="124"/>
      <c r="F26" s="124"/>
      <c r="G26" s="124"/>
      <c r="H26" s="124"/>
      <c r="I26" s="124"/>
      <c r="J26" s="68"/>
      <c r="K26" s="68"/>
      <c r="L26" s="55"/>
      <c r="M26" s="63"/>
      <c r="N26" s="60"/>
    </row>
    <row r="27" spans="2:14" x14ac:dyDescent="0.3">
      <c r="B27" s="64" t="s">
        <v>71</v>
      </c>
      <c r="C27" s="64"/>
      <c r="D27" s="64"/>
      <c r="E27" s="64"/>
      <c r="F27" s="64"/>
      <c r="G27" s="64"/>
      <c r="H27" s="64"/>
      <c r="I27" s="64"/>
      <c r="L27" s="55"/>
      <c r="M27" s="63"/>
      <c r="N27" s="60"/>
    </row>
    <row r="28" spans="2:14" x14ac:dyDescent="0.3">
      <c r="B28" s="44"/>
      <c r="C28" s="126"/>
      <c r="D28" s="126"/>
      <c r="E28" s="126"/>
      <c r="F28" s="126"/>
      <c r="G28" s="126"/>
      <c r="H28" s="126"/>
      <c r="I28" s="126"/>
      <c r="L28" s="55"/>
      <c r="M28" s="63"/>
      <c r="N28" s="60"/>
    </row>
    <row r="29" spans="2:14" x14ac:dyDescent="0.3">
      <c r="B29" s="64" t="s">
        <v>72</v>
      </c>
      <c r="C29" s="64"/>
      <c r="D29" s="64"/>
      <c r="E29" s="64"/>
      <c r="F29" s="64"/>
      <c r="G29" s="64"/>
      <c r="H29" s="64"/>
      <c r="I29" s="64"/>
      <c r="J29" s="68"/>
      <c r="K29" s="68"/>
      <c r="L29" s="55"/>
    </row>
    <row r="30" spans="2:14" x14ac:dyDescent="0.3">
      <c r="B30" s="44"/>
      <c r="C30" s="124"/>
      <c r="D30" s="124"/>
      <c r="E30" s="124"/>
      <c r="F30" s="124"/>
      <c r="G30" s="124"/>
      <c r="H30" s="124"/>
      <c r="I30" s="124"/>
      <c r="J30" s="68"/>
      <c r="K30" s="68"/>
      <c r="L30" s="55"/>
    </row>
    <row r="31" spans="2:14" x14ac:dyDescent="0.3">
      <c r="B31" s="69"/>
      <c r="C31" s="70"/>
      <c r="D31" s="70"/>
      <c r="E31" s="70"/>
      <c r="F31" s="70"/>
      <c r="G31" s="70"/>
      <c r="H31" s="70"/>
      <c r="I31" s="70"/>
      <c r="J31" s="68"/>
      <c r="K31" s="68"/>
      <c r="L31" s="55"/>
    </row>
    <row r="32" spans="2:14" ht="15" customHeight="1" x14ac:dyDescent="0.3">
      <c r="B32" s="169" t="s">
        <v>81</v>
      </c>
      <c r="C32" s="170"/>
      <c r="D32" s="170"/>
      <c r="E32" s="170"/>
      <c r="F32" s="170"/>
      <c r="G32" s="170"/>
      <c r="H32" s="170"/>
      <c r="I32" s="170"/>
      <c r="J32" s="171"/>
      <c r="K32"/>
      <c r="L32"/>
    </row>
    <row r="33" spans="2:30" ht="15" customHeight="1" x14ac:dyDescent="0.3">
      <c r="B33" s="160" t="s">
        <v>76</v>
      </c>
      <c r="C33" s="161"/>
      <c r="D33" s="161"/>
      <c r="E33" s="161"/>
      <c r="F33" s="161"/>
      <c r="G33" s="161"/>
      <c r="H33" s="161"/>
      <c r="I33" s="161"/>
      <c r="J33" s="162"/>
      <c r="K33" s="38"/>
      <c r="L33" s="38"/>
      <c r="M33" s="37"/>
      <c r="N33" s="21"/>
      <c r="O33" s="21"/>
      <c r="P33" s="21"/>
      <c r="Q33" s="30"/>
      <c r="R33" s="37"/>
      <c r="S33" s="20"/>
      <c r="T33" s="20"/>
      <c r="U33" s="20"/>
      <c r="V33" s="20"/>
      <c r="W33" s="20"/>
      <c r="X33" s="17"/>
    </row>
    <row r="34" spans="2:30" x14ac:dyDescent="0.3">
      <c r="B34" s="110" t="s">
        <v>141</v>
      </c>
      <c r="C34" s="65">
        <v>20000</v>
      </c>
      <c r="D34" s="65">
        <v>50000</v>
      </c>
      <c r="E34" s="65">
        <v>100000</v>
      </c>
      <c r="F34" s="65">
        <v>150000</v>
      </c>
      <c r="G34" s="65">
        <v>200000</v>
      </c>
      <c r="H34" s="65">
        <v>300000</v>
      </c>
      <c r="I34" s="65">
        <v>400000</v>
      </c>
      <c r="J34" s="65">
        <v>500000</v>
      </c>
      <c r="K34" s="4"/>
      <c r="L34" s="47"/>
      <c r="M34" s="5"/>
      <c r="N34" s="4"/>
      <c r="O34" s="5"/>
      <c r="P34" s="4"/>
      <c r="Q34" s="5"/>
      <c r="R34" s="4"/>
      <c r="S34" s="5"/>
      <c r="T34" s="4"/>
      <c r="U34" s="4"/>
      <c r="V34" s="5"/>
      <c r="W34" s="4"/>
      <c r="X34" s="4"/>
      <c r="Y34" s="5"/>
      <c r="Z34" s="4"/>
      <c r="AA34" s="5"/>
      <c r="AB34" s="4"/>
      <c r="AC34" s="5"/>
      <c r="AD34" s="4"/>
    </row>
    <row r="35" spans="2:30" x14ac:dyDescent="0.3">
      <c r="B35" s="82" t="s">
        <v>77</v>
      </c>
      <c r="C35" s="82"/>
      <c r="D35" s="82"/>
      <c r="E35" s="82"/>
      <c r="F35" s="82"/>
      <c r="G35" s="82"/>
      <c r="H35" s="82"/>
      <c r="I35" s="82"/>
      <c r="J35" s="82"/>
      <c r="K35" s="71"/>
      <c r="L35" s="71"/>
      <c r="M35" s="172"/>
      <c r="N35" s="172"/>
      <c r="O35"/>
      <c r="P35"/>
      <c r="Q35" s="47"/>
      <c r="R35" s="58"/>
      <c r="S35"/>
      <c r="T35"/>
      <c r="U35"/>
      <c r="V35"/>
      <c r="W35"/>
      <c r="X35"/>
    </row>
    <row r="36" spans="2:30" x14ac:dyDescent="0.3">
      <c r="B36" s="144"/>
      <c r="C36" s="144"/>
      <c r="D36" s="144"/>
      <c r="E36" s="144"/>
      <c r="F36" s="144"/>
      <c r="G36" s="144"/>
      <c r="H36" s="144"/>
      <c r="I36" s="144"/>
      <c r="J36" s="144"/>
      <c r="K36" s="71"/>
      <c r="L36" s="71"/>
      <c r="M36" s="67"/>
      <c r="N36" s="67"/>
      <c r="O36"/>
      <c r="P36"/>
      <c r="Q36" s="47"/>
      <c r="R36" s="58"/>
      <c r="S36"/>
      <c r="T36"/>
      <c r="U36"/>
      <c r="V36"/>
      <c r="W36"/>
      <c r="X36"/>
    </row>
    <row r="37" spans="2:30" x14ac:dyDescent="0.3">
      <c r="B37" s="82" t="s">
        <v>78</v>
      </c>
      <c r="C37" s="82"/>
      <c r="D37" s="82"/>
      <c r="E37" s="82"/>
      <c r="F37" s="82"/>
      <c r="G37" s="82"/>
      <c r="H37" s="82"/>
      <c r="I37" s="82"/>
      <c r="J37" s="82"/>
      <c r="K37" s="71"/>
      <c r="L37" s="71"/>
      <c r="M37" s="67"/>
      <c r="N37" s="67"/>
      <c r="O37"/>
      <c r="P37"/>
      <c r="Q37" s="47"/>
      <c r="R37" s="58"/>
      <c r="S37"/>
      <c r="T37"/>
      <c r="U37"/>
      <c r="V37"/>
      <c r="W37"/>
      <c r="X37"/>
    </row>
    <row r="38" spans="2:30" x14ac:dyDescent="0.3">
      <c r="B38" s="144"/>
      <c r="C38" s="144"/>
      <c r="D38" s="144"/>
      <c r="E38" s="144"/>
      <c r="F38" s="144"/>
      <c r="G38" s="144"/>
      <c r="H38" s="144"/>
      <c r="I38" s="144"/>
      <c r="J38" s="144"/>
      <c r="K38" s="71"/>
      <c r="L38" s="71"/>
      <c r="M38" s="67"/>
      <c r="N38" s="67"/>
      <c r="O38"/>
      <c r="P38"/>
      <c r="Q38" s="47"/>
      <c r="R38" s="58"/>
      <c r="S38"/>
      <c r="T38"/>
      <c r="U38"/>
      <c r="V38"/>
      <c r="W38"/>
      <c r="X38"/>
    </row>
    <row r="39" spans="2:30" x14ac:dyDescent="0.3">
      <c r="B39" s="73"/>
      <c r="C39" s="74"/>
      <c r="D39" s="74"/>
      <c r="E39" s="74"/>
      <c r="F39" s="75"/>
      <c r="G39" s="74"/>
      <c r="H39" s="74"/>
      <c r="I39" s="74"/>
      <c r="J39" s="74"/>
      <c r="K39" s="71"/>
      <c r="L39" s="71"/>
      <c r="M39" s="67"/>
      <c r="N39" s="67"/>
      <c r="O39"/>
      <c r="P39"/>
      <c r="Q39" s="47"/>
      <c r="R39" s="58"/>
      <c r="S39"/>
      <c r="T39"/>
      <c r="U39"/>
      <c r="V39"/>
      <c r="W39"/>
      <c r="X39"/>
    </row>
    <row r="40" spans="2:30" ht="15" customHeight="1" x14ac:dyDescent="0.3">
      <c r="B40" s="169" t="s">
        <v>73</v>
      </c>
      <c r="C40" s="170"/>
      <c r="D40" s="170"/>
      <c r="E40" s="170"/>
      <c r="F40" s="170"/>
      <c r="G40" s="170"/>
      <c r="H40" s="170"/>
      <c r="I40" s="170"/>
      <c r="J40" s="171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2:30" ht="15" customHeight="1" x14ac:dyDescent="0.3">
      <c r="B41" s="184" t="s">
        <v>74</v>
      </c>
      <c r="C41" s="185"/>
      <c r="D41" s="185"/>
      <c r="E41" s="185"/>
      <c r="F41" s="185"/>
      <c r="G41" s="185"/>
      <c r="H41" s="185"/>
      <c r="I41" s="185"/>
      <c r="J41" s="186"/>
      <c r="K41"/>
      <c r="L41"/>
      <c r="M41"/>
      <c r="N41"/>
      <c r="O41"/>
      <c r="P41"/>
      <c r="Q41"/>
      <c r="R41"/>
      <c r="S41"/>
    </row>
    <row r="42" spans="2:30" x14ac:dyDescent="0.3">
      <c r="B42" s="110" t="s">
        <v>141</v>
      </c>
      <c r="C42" s="65">
        <v>20000</v>
      </c>
      <c r="D42" s="65">
        <f>C42+30000</f>
        <v>50000</v>
      </c>
      <c r="E42" s="65">
        <f>D42+50000</f>
        <v>100000</v>
      </c>
      <c r="F42" s="65">
        <f>E42+50000</f>
        <v>150000</v>
      </c>
      <c r="G42" s="65">
        <f>F42+50000</f>
        <v>200000</v>
      </c>
      <c r="H42" s="65">
        <f>G42+100000</f>
        <v>300000</v>
      </c>
      <c r="I42" s="65">
        <f>H42+100000</f>
        <v>400000</v>
      </c>
      <c r="J42" s="65">
        <f>I42+100000</f>
        <v>500000</v>
      </c>
      <c r="K42" s="4"/>
      <c r="L42" s="47"/>
      <c r="M42" s="5"/>
      <c r="N42" s="5"/>
      <c r="O42" s="5"/>
      <c r="P42" s="5"/>
      <c r="Q42" s="5"/>
      <c r="R42" s="5"/>
      <c r="S42" s="5"/>
      <c r="T42" s="187"/>
      <c r="U42" s="187"/>
    </row>
    <row r="43" spans="2:30" x14ac:dyDescent="0.3">
      <c r="B43" s="82" t="s">
        <v>75</v>
      </c>
      <c r="C43" s="82"/>
      <c r="D43" s="82"/>
      <c r="E43" s="82"/>
      <c r="F43" s="82"/>
      <c r="G43" s="82"/>
      <c r="H43" s="82"/>
      <c r="I43" s="82"/>
      <c r="J43" s="82"/>
      <c r="K43" s="22"/>
      <c r="L43" s="22"/>
      <c r="M43" s="22"/>
      <c r="N43" s="22"/>
      <c r="O43" s="22"/>
      <c r="P43" s="22"/>
      <c r="Q43" s="22"/>
      <c r="R43" s="22"/>
      <c r="S43" s="22"/>
      <c r="T43" s="68"/>
      <c r="U43"/>
    </row>
    <row r="44" spans="2:30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22"/>
      <c r="L44" s="22"/>
      <c r="M44" s="22"/>
      <c r="N44" s="22"/>
      <c r="O44" s="22"/>
      <c r="P44" s="22"/>
      <c r="Q44" s="22"/>
      <c r="R44" s="22"/>
      <c r="S44" s="22"/>
      <c r="T44" s="68"/>
      <c r="U44"/>
    </row>
    <row r="45" spans="2:30" x14ac:dyDescent="0.3">
      <c r="B45" s="38"/>
      <c r="C45" s="8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68"/>
      <c r="U45"/>
    </row>
    <row r="46" spans="2:30" ht="15" customHeight="1" x14ac:dyDescent="0.3">
      <c r="B46" s="169" t="s">
        <v>82</v>
      </c>
      <c r="C46" s="170"/>
      <c r="D46" s="170"/>
      <c r="E46" s="170"/>
      <c r="F46" s="170"/>
      <c r="G46" s="170"/>
      <c r="H46" s="170"/>
      <c r="I46" s="170"/>
      <c r="J46" s="171"/>
      <c r="K46"/>
      <c r="L46"/>
      <c r="M46"/>
      <c r="N46"/>
      <c r="O46"/>
      <c r="P46"/>
      <c r="Q46"/>
      <c r="R46"/>
    </row>
    <row r="47" spans="2:30" ht="15" customHeight="1" x14ac:dyDescent="0.3">
      <c r="B47" s="160" t="s">
        <v>79</v>
      </c>
      <c r="C47" s="161"/>
      <c r="D47" s="161"/>
      <c r="E47" s="161"/>
      <c r="F47" s="161"/>
      <c r="G47" s="161"/>
      <c r="H47" s="161"/>
      <c r="I47" s="161"/>
      <c r="J47" s="162"/>
      <c r="K47" s="38"/>
      <c r="L47" s="38"/>
      <c r="M47" s="38"/>
      <c r="N47" s="38"/>
      <c r="O47" s="38"/>
      <c r="P47" s="38"/>
      <c r="Q47" s="38"/>
      <c r="R47" s="38"/>
      <c r="S47" s="20"/>
      <c r="T47" s="20"/>
      <c r="U47" s="20"/>
      <c r="V47" s="20"/>
      <c r="W47" s="20"/>
      <c r="X47" s="17"/>
    </row>
    <row r="48" spans="2:30" x14ac:dyDescent="0.3">
      <c r="B48" s="110" t="s">
        <v>141</v>
      </c>
      <c r="C48" s="65">
        <v>20000</v>
      </c>
      <c r="D48" s="65">
        <f>C48+30000</f>
        <v>50000</v>
      </c>
      <c r="E48" s="65">
        <f>D48+50000</f>
        <v>100000</v>
      </c>
      <c r="F48" s="65">
        <f>E48+50000</f>
        <v>150000</v>
      </c>
      <c r="G48" s="65">
        <f>F48+50000</f>
        <v>200000</v>
      </c>
      <c r="H48" s="65">
        <f>G48+100000</f>
        <v>300000</v>
      </c>
      <c r="I48" s="65">
        <f>H48+100000</f>
        <v>400000</v>
      </c>
      <c r="J48" s="65">
        <f>I48+100000</f>
        <v>500000</v>
      </c>
      <c r="K48" s="5"/>
      <c r="L48" s="5"/>
      <c r="M48" s="5"/>
      <c r="N48" s="5"/>
      <c r="O48" s="5"/>
      <c r="P48" s="5"/>
      <c r="Q48" s="5"/>
      <c r="R48" s="5"/>
      <c r="S48" s="76"/>
      <c r="T48" s="18"/>
      <c r="U48" s="18"/>
      <c r="V48" s="18"/>
      <c r="W48" s="18"/>
      <c r="X48" s="18"/>
    </row>
    <row r="49" spans="2:30" x14ac:dyDescent="0.3">
      <c r="B49" s="82" t="s">
        <v>80</v>
      </c>
      <c r="C49" s="82"/>
      <c r="D49" s="82"/>
      <c r="E49" s="82"/>
      <c r="F49" s="82"/>
      <c r="G49" s="82"/>
      <c r="H49" s="82"/>
      <c r="I49" s="82"/>
      <c r="J49" s="82"/>
      <c r="K49"/>
      <c r="L49"/>
      <c r="M49" s="58"/>
      <c r="N49"/>
      <c r="O49"/>
      <c r="P49" s="77"/>
      <c r="Q49" s="47"/>
      <c r="R49" s="58"/>
      <c r="S49"/>
      <c r="T49"/>
      <c r="U49"/>
      <c r="V49"/>
      <c r="W49"/>
      <c r="X49"/>
    </row>
    <row r="50" spans="2:30" x14ac:dyDescent="0.3">
      <c r="B50" s="144"/>
      <c r="C50" s="144"/>
      <c r="D50" s="144"/>
      <c r="E50" s="144"/>
      <c r="F50" s="144"/>
      <c r="G50" s="144"/>
      <c r="H50" s="144"/>
      <c r="I50" s="144"/>
      <c r="J50" s="144"/>
      <c r="K50"/>
      <c r="L50"/>
      <c r="M50" s="58"/>
      <c r="N50"/>
      <c r="O50"/>
      <c r="P50" s="77"/>
      <c r="Q50" s="47"/>
      <c r="R50" s="58"/>
      <c r="S50"/>
      <c r="T50"/>
      <c r="U50"/>
      <c r="V50"/>
      <c r="W50"/>
      <c r="X50"/>
    </row>
    <row r="51" spans="2:30" x14ac:dyDescent="0.3">
      <c r="B51" s="82" t="s">
        <v>75</v>
      </c>
      <c r="C51" s="82"/>
      <c r="D51" s="82"/>
      <c r="E51" s="82"/>
      <c r="F51" s="82"/>
      <c r="G51" s="82"/>
      <c r="H51" s="82"/>
      <c r="I51" s="82"/>
      <c r="J51" s="82"/>
      <c r="K51"/>
      <c r="L51"/>
      <c r="M51" s="58"/>
      <c r="N51"/>
      <c r="O51"/>
      <c r="P51" s="77"/>
      <c r="Q51" s="47"/>
      <c r="R51" s="58"/>
      <c r="S51"/>
      <c r="T51"/>
      <c r="U51"/>
      <c r="V51"/>
      <c r="W51"/>
      <c r="X51"/>
    </row>
    <row r="52" spans="2:30" x14ac:dyDescent="0.3">
      <c r="B52" s="144"/>
      <c r="C52" s="144"/>
      <c r="D52" s="144"/>
      <c r="E52" s="144"/>
      <c r="F52" s="144"/>
      <c r="G52" s="144"/>
      <c r="H52" s="144"/>
      <c r="I52" s="144"/>
      <c r="J52" s="144"/>
      <c r="K52"/>
      <c r="L52"/>
      <c r="M52" s="58"/>
      <c r="N52"/>
      <c r="O52"/>
      <c r="P52" s="77"/>
      <c r="Q52" s="47"/>
      <c r="R52" s="58"/>
      <c r="S52"/>
      <c r="T52"/>
      <c r="U52"/>
      <c r="V52"/>
      <c r="W52"/>
      <c r="X52"/>
    </row>
    <row r="53" spans="2:30" x14ac:dyDescent="0.3">
      <c r="B53" s="69"/>
      <c r="C53" s="78"/>
      <c r="D53" s="78"/>
      <c r="E53" s="78"/>
      <c r="F53" s="73"/>
      <c r="G53" s="78"/>
      <c r="H53" s="78"/>
      <c r="I53" s="78"/>
      <c r="J53" s="78"/>
      <c r="K53"/>
      <c r="L53"/>
      <c r="M53" s="58"/>
      <c r="N53"/>
      <c r="O53"/>
      <c r="P53" s="77"/>
      <c r="Q53" s="47"/>
      <c r="R53" s="58"/>
      <c r="S53"/>
      <c r="T53"/>
      <c r="U53"/>
      <c r="V53"/>
      <c r="W53"/>
      <c r="X53"/>
    </row>
    <row r="54" spans="2:30" ht="18" customHeight="1" x14ac:dyDescent="0.3">
      <c r="B54" s="157" t="s">
        <v>21</v>
      </c>
      <c r="C54" s="158"/>
      <c r="D54" s="158"/>
      <c r="E54" s="158"/>
      <c r="F54" s="158"/>
      <c r="G54" s="158"/>
      <c r="H54" s="158"/>
      <c r="I54" s="159"/>
      <c r="J54"/>
      <c r="K54"/>
    </row>
    <row r="55" spans="2:30" ht="15" customHeight="1" x14ac:dyDescent="0.3">
      <c r="B55" s="193" t="s">
        <v>136</v>
      </c>
      <c r="C55" s="194"/>
      <c r="D55" s="194"/>
      <c r="E55" s="194"/>
      <c r="F55" s="194"/>
      <c r="G55" s="194"/>
      <c r="H55" s="194"/>
      <c r="I55" s="195"/>
      <c r="J55" s="106"/>
      <c r="K55" s="106"/>
      <c r="L55" s="10"/>
      <c r="M55" s="56"/>
      <c r="N55" s="10"/>
      <c r="O55" s="10"/>
      <c r="P55" s="10"/>
      <c r="Q55" s="10"/>
      <c r="R55" s="56"/>
      <c r="S55" s="10"/>
      <c r="T55" s="10"/>
      <c r="U55" s="10"/>
      <c r="V55" s="10"/>
      <c r="W55" s="10"/>
      <c r="X55" s="10"/>
      <c r="Y55" s="10"/>
      <c r="Z55" s="10"/>
      <c r="AA55" s="10"/>
      <c r="AB55" s="7"/>
    </row>
    <row r="56" spans="2:30" x14ac:dyDescent="0.3">
      <c r="B56" s="110" t="s">
        <v>141</v>
      </c>
      <c r="C56" s="64">
        <v>500</v>
      </c>
      <c r="D56" s="64">
        <v>2000</v>
      </c>
      <c r="E56" s="64">
        <v>4000</v>
      </c>
      <c r="F56" s="64">
        <v>6000</v>
      </c>
      <c r="G56" s="64">
        <v>10000</v>
      </c>
      <c r="H56" s="64">
        <v>15000</v>
      </c>
      <c r="I56" s="64">
        <v>20000</v>
      </c>
      <c r="L56" s="4"/>
      <c r="M56" s="5"/>
      <c r="N56" s="4"/>
      <c r="O56" s="5"/>
      <c r="P56" s="4"/>
      <c r="Q56" s="5"/>
      <c r="R56" s="4"/>
      <c r="S56" s="5"/>
      <c r="T56" s="4"/>
      <c r="U56" s="4"/>
      <c r="V56" s="5"/>
      <c r="W56" s="4"/>
      <c r="X56" s="4"/>
      <c r="Y56" s="5"/>
      <c r="Z56" s="4"/>
      <c r="AA56" s="5"/>
      <c r="AB56" s="4"/>
      <c r="AC56" s="4"/>
      <c r="AD56" s="4"/>
    </row>
    <row r="57" spans="2:30" x14ac:dyDescent="0.3">
      <c r="B57" s="64" t="s">
        <v>55</v>
      </c>
      <c r="C57" s="64"/>
      <c r="D57" s="64"/>
      <c r="E57" s="64"/>
      <c r="F57" s="64"/>
      <c r="G57" s="64"/>
      <c r="H57" s="64"/>
      <c r="I57" s="64"/>
      <c r="J57" s="60"/>
      <c r="K57" s="60"/>
      <c r="L57" s="54"/>
      <c r="P57" s="79"/>
    </row>
    <row r="58" spans="2:30" x14ac:dyDescent="0.3">
      <c r="B58" s="110"/>
      <c r="C58" s="110"/>
      <c r="D58" s="110"/>
      <c r="E58" s="110"/>
      <c r="F58" s="110"/>
      <c r="G58" s="110"/>
      <c r="H58" s="110"/>
      <c r="I58" s="110"/>
      <c r="J58" s="60"/>
      <c r="K58" s="60"/>
      <c r="L58" s="54"/>
      <c r="P58" s="79"/>
    </row>
    <row r="59" spans="2:30" x14ac:dyDescent="0.3">
      <c r="B59" s="64" t="s">
        <v>56</v>
      </c>
      <c r="C59" s="117"/>
      <c r="D59" s="117"/>
      <c r="E59" s="117"/>
      <c r="F59" s="117"/>
      <c r="G59" s="117"/>
      <c r="H59" s="117"/>
      <c r="I59" s="117"/>
      <c r="J59" s="60"/>
      <c r="K59" s="60"/>
      <c r="L59" s="54"/>
      <c r="P59" s="79"/>
    </row>
    <row r="60" spans="2:30" x14ac:dyDescent="0.3">
      <c r="B60" s="110"/>
      <c r="C60" s="153"/>
      <c r="D60" s="153"/>
      <c r="E60" s="153"/>
      <c r="F60" s="153"/>
      <c r="G60" s="153"/>
      <c r="H60" s="153"/>
      <c r="I60" s="153"/>
      <c r="J60" s="60"/>
      <c r="K60" s="60"/>
      <c r="L60" s="54"/>
      <c r="P60" s="79"/>
    </row>
    <row r="61" spans="2:30" x14ac:dyDescent="0.3">
      <c r="B61" s="6"/>
    </row>
    <row r="62" spans="2:30" x14ac:dyDescent="0.3">
      <c r="B62" s="188" t="s">
        <v>84</v>
      </c>
      <c r="C62" s="189"/>
      <c r="D62" s="189"/>
      <c r="E62" s="189"/>
      <c r="F62" s="189"/>
      <c r="G62" s="189"/>
    </row>
    <row r="63" spans="2:30" ht="15" customHeight="1" x14ac:dyDescent="0.3">
      <c r="B63" s="160" t="s">
        <v>85</v>
      </c>
      <c r="C63" s="210"/>
      <c r="D63" s="210"/>
      <c r="E63" s="210"/>
      <c r="F63" s="210"/>
      <c r="G63" s="211"/>
    </row>
    <row r="64" spans="2:30" x14ac:dyDescent="0.3">
      <c r="B64" s="110" t="s">
        <v>141</v>
      </c>
      <c r="C64" s="107">
        <v>20000</v>
      </c>
      <c r="D64" s="107">
        <v>50000</v>
      </c>
      <c r="E64" s="107">
        <v>100000</v>
      </c>
      <c r="F64" s="107">
        <v>200000</v>
      </c>
      <c r="G64" s="107">
        <v>500000</v>
      </c>
      <c r="H64" s="60"/>
    </row>
    <row r="65" spans="2:36" x14ac:dyDescent="0.3">
      <c r="B65" s="107" t="s">
        <v>86</v>
      </c>
      <c r="C65" s="107"/>
      <c r="D65" s="107"/>
      <c r="E65" s="107"/>
      <c r="F65" s="107"/>
      <c r="G65" s="107"/>
      <c r="H65" s="60"/>
    </row>
    <row r="66" spans="2:36" x14ac:dyDescent="0.3">
      <c r="B66" s="152"/>
      <c r="C66" s="152"/>
      <c r="D66" s="152"/>
      <c r="E66" s="152"/>
      <c r="F66" s="152"/>
      <c r="G66" s="152"/>
      <c r="H66" s="60"/>
    </row>
    <row r="67" spans="2:36" x14ac:dyDescent="0.3">
      <c r="B67"/>
      <c r="C67" s="80"/>
      <c r="D67" s="80"/>
      <c r="E67" s="81"/>
      <c r="F67" s="22"/>
      <c r="G67" s="40"/>
      <c r="H67" s="60"/>
    </row>
    <row r="68" spans="2:36" ht="15" customHeight="1" x14ac:dyDescent="0.3">
      <c r="B68" s="169" t="s">
        <v>87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M68"/>
      <c r="N68"/>
    </row>
    <row r="69" spans="2:36" ht="15" customHeight="1" x14ac:dyDescent="0.3">
      <c r="B69" s="160" t="s">
        <v>88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2"/>
      <c r="M69" s="38"/>
      <c r="N69" s="38"/>
      <c r="O69" s="20"/>
      <c r="P69" s="20"/>
      <c r="Q69" s="36"/>
      <c r="R69" s="59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/>
      <c r="AF69"/>
      <c r="AG69"/>
      <c r="AH69"/>
      <c r="AI69"/>
      <c r="AJ69"/>
    </row>
    <row r="70" spans="2:36" x14ac:dyDescent="0.3">
      <c r="B70" s="64" t="s">
        <v>142</v>
      </c>
      <c r="C70" s="65">
        <v>1000</v>
      </c>
      <c r="D70" s="65">
        <v>2000</v>
      </c>
      <c r="E70" s="65">
        <v>4000</v>
      </c>
      <c r="F70" s="65">
        <f>E70+2000</f>
        <v>6000</v>
      </c>
      <c r="G70" s="65">
        <f>F70+4000</f>
        <v>10000</v>
      </c>
      <c r="H70" s="65">
        <f>G70+5000</f>
        <v>15000</v>
      </c>
      <c r="I70" s="65">
        <f>H70+5000</f>
        <v>20000</v>
      </c>
      <c r="J70" s="65">
        <f>I70+20000</f>
        <v>40000</v>
      </c>
      <c r="K70" s="65">
        <f>J70+20000</f>
        <v>60000</v>
      </c>
      <c r="L70" s="65">
        <f>K70+40000</f>
        <v>100000</v>
      </c>
      <c r="M70" s="5"/>
      <c r="N70" s="5"/>
      <c r="O70" s="76"/>
      <c r="P70" s="18"/>
      <c r="Q70" s="18"/>
      <c r="R70" s="18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/>
      <c r="AF70"/>
      <c r="AG70"/>
      <c r="AH70"/>
      <c r="AI70"/>
      <c r="AJ70"/>
    </row>
    <row r="71" spans="2:36" s="45" customFormat="1" x14ac:dyDescent="0.3">
      <c r="B71" s="11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1"/>
      <c r="N71" s="141"/>
      <c r="O71" s="142"/>
      <c r="P71" s="94"/>
      <c r="Q71" s="94"/>
      <c r="R71" s="94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34"/>
      <c r="AF71" s="34"/>
      <c r="AG71" s="34"/>
      <c r="AH71" s="34"/>
      <c r="AI71" s="34"/>
      <c r="AJ71" s="34"/>
    </row>
    <row r="72" spans="2:36" ht="15" customHeight="1" x14ac:dyDescent="0.3">
      <c r="B72" s="212" t="s">
        <v>89</v>
      </c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/>
      <c r="N72"/>
      <c r="O72"/>
      <c r="P72"/>
      <c r="Q72"/>
      <c r="R72"/>
      <c r="S72" s="46"/>
      <c r="T72" s="46"/>
      <c r="U72" s="46"/>
      <c r="V72" s="46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:36" x14ac:dyDescent="0.3">
      <c r="B73" s="82" t="s">
        <v>143</v>
      </c>
      <c r="C73" s="65">
        <v>1000</v>
      </c>
      <c r="D73" s="65">
        <v>2000</v>
      </c>
      <c r="E73" s="65">
        <v>4000</v>
      </c>
      <c r="F73" s="65">
        <f>E73+2000</f>
        <v>6000</v>
      </c>
      <c r="G73" s="65">
        <f>F73+4000</f>
        <v>10000</v>
      </c>
      <c r="H73" s="65">
        <f>G73+5000</f>
        <v>15000</v>
      </c>
      <c r="I73" s="65">
        <f>H73+5000</f>
        <v>20000</v>
      </c>
      <c r="J73" s="65">
        <f>I73+20000</f>
        <v>40000</v>
      </c>
      <c r="K73" s="65">
        <f>J73+20000</f>
        <v>60000</v>
      </c>
      <c r="L73" s="65">
        <f>K73+40000</f>
        <v>100000</v>
      </c>
      <c r="M73" s="5"/>
      <c r="N73" s="5"/>
      <c r="O73" s="5"/>
      <c r="P73" s="5"/>
      <c r="Q73" s="5"/>
      <c r="R73" s="5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/>
    </row>
    <row r="74" spans="2:36" s="45" customFormat="1" x14ac:dyDescent="0.3">
      <c r="B74" s="144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1"/>
      <c r="N74" s="141"/>
      <c r="O74" s="141"/>
      <c r="P74" s="141"/>
      <c r="Q74" s="141"/>
      <c r="R74" s="141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34"/>
    </row>
    <row r="75" spans="2:36" ht="15" customHeight="1" x14ac:dyDescent="0.3">
      <c r="B75" s="105" t="s">
        <v>90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38"/>
      <c r="N75" s="38"/>
      <c r="O75" s="38"/>
      <c r="P75" s="38"/>
      <c r="Q75" s="38"/>
      <c r="R75" s="38"/>
      <c r="S75" s="46"/>
      <c r="T75" s="46"/>
      <c r="U75" s="46"/>
      <c r="V75" s="46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2:36" x14ac:dyDescent="0.3">
      <c r="B76" s="82" t="s">
        <v>144</v>
      </c>
      <c r="C76" s="65">
        <v>1000</v>
      </c>
      <c r="D76" s="65">
        <v>2000</v>
      </c>
      <c r="E76" s="65">
        <v>4000</v>
      </c>
      <c r="F76" s="65">
        <f>E76+2000</f>
        <v>6000</v>
      </c>
      <c r="G76" s="65">
        <f>F76+4000</f>
        <v>10000</v>
      </c>
      <c r="H76" s="65">
        <f>G76+5000</f>
        <v>15000</v>
      </c>
      <c r="I76" s="65">
        <f>H76+5000</f>
        <v>20000</v>
      </c>
      <c r="J76" s="65">
        <f>I76+20000</f>
        <v>40000</v>
      </c>
      <c r="K76" s="65">
        <f>J76+20000</f>
        <v>60000</v>
      </c>
      <c r="L76" s="65">
        <f>K76+40000</f>
        <v>100000</v>
      </c>
      <c r="M76" s="5"/>
      <c r="N76" s="5"/>
      <c r="O76" s="5"/>
      <c r="P76" s="5"/>
      <c r="Q76" s="76"/>
      <c r="R76" s="18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2:36" s="45" customFormat="1" x14ac:dyDescent="0.3">
      <c r="B77" s="144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1"/>
      <c r="N77" s="141"/>
      <c r="O77" s="141"/>
      <c r="P77" s="141"/>
      <c r="Q77" s="142"/>
      <c r="R77" s="94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</row>
    <row r="78" spans="2:36" x14ac:dyDescent="0.3">
      <c r="B78" s="8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6"/>
      <c r="R78" s="18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2:36" x14ac:dyDescent="0.3">
      <c r="B79" s="213" t="s">
        <v>98</v>
      </c>
      <c r="C79" s="213"/>
      <c r="D79" s="213"/>
      <c r="E79" s="213"/>
      <c r="F79" s="213"/>
      <c r="G79" s="213"/>
      <c r="H79" s="213"/>
      <c r="I79"/>
      <c r="J79"/>
      <c r="K79"/>
      <c r="L79"/>
      <c r="M79"/>
      <c r="N79"/>
      <c r="O79"/>
      <c r="P79"/>
      <c r="Q79" s="47"/>
      <c r="R79" s="58"/>
      <c r="S79" s="46"/>
      <c r="T79" s="46"/>
      <c r="U79" s="46"/>
      <c r="V79" s="46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2:36" ht="15" customHeight="1" x14ac:dyDescent="0.3">
      <c r="B80" s="214" t="s">
        <v>99</v>
      </c>
      <c r="C80" s="214"/>
      <c r="D80" s="214"/>
      <c r="E80" s="214"/>
      <c r="F80" s="214"/>
      <c r="G80" s="214"/>
      <c r="H80" s="214"/>
      <c r="I80" s="38"/>
      <c r="J80" s="38"/>
      <c r="K80" s="38"/>
      <c r="L80" s="38"/>
      <c r="M80" s="38"/>
      <c r="N80" s="38"/>
      <c r="O80"/>
      <c r="P80"/>
      <c r="Q80" s="47"/>
      <c r="R80" s="58"/>
      <c r="S80" s="46"/>
      <c r="T80" s="46"/>
      <c r="U80" s="46"/>
      <c r="V80" s="46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2:36" x14ac:dyDescent="0.3">
      <c r="B81" s="64" t="s">
        <v>145</v>
      </c>
      <c r="C81" s="65">
        <v>100</v>
      </c>
      <c r="D81" s="65">
        <v>500</v>
      </c>
      <c r="E81" s="65">
        <v>1000</v>
      </c>
      <c r="F81" s="65">
        <v>2000</v>
      </c>
      <c r="G81" s="65">
        <v>5000</v>
      </c>
      <c r="H81" s="65">
        <v>10000</v>
      </c>
      <c r="I81" s="5"/>
      <c r="J81" s="5"/>
      <c r="K81" s="5"/>
      <c r="L81" s="5"/>
      <c r="M81" s="5"/>
      <c r="N81" s="5"/>
      <c r="O81" s="76"/>
      <c r="P81"/>
      <c r="Q81" s="47"/>
      <c r="R81" s="58"/>
      <c r="S81" s="46"/>
      <c r="T81" s="46"/>
      <c r="U81" s="46"/>
      <c r="V81" s="46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2:36" x14ac:dyDescent="0.3">
      <c r="B82" s="110"/>
      <c r="C82" s="140"/>
      <c r="D82" s="140"/>
      <c r="E82" s="140"/>
      <c r="F82" s="140"/>
      <c r="G82" s="140"/>
      <c r="H82" s="140"/>
      <c r="I82" s="5"/>
      <c r="J82" s="5"/>
      <c r="K82" s="5"/>
      <c r="L82" s="5"/>
      <c r="M82" s="5"/>
      <c r="N82" s="5"/>
      <c r="O82" s="76"/>
      <c r="P82"/>
      <c r="Q82" s="47"/>
      <c r="R82" s="58"/>
      <c r="S82" s="46"/>
      <c r="T82" s="46"/>
      <c r="U82" s="46"/>
      <c r="V82" s="46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2:36" x14ac:dyDescent="0.3">
      <c r="B83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76"/>
      <c r="P83"/>
      <c r="Q83" s="47"/>
      <c r="R83" s="58"/>
      <c r="S83" s="46"/>
      <c r="T83" s="46"/>
      <c r="U83" s="46"/>
      <c r="V83" s="46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2:36" x14ac:dyDescent="0.3">
      <c r="B84" s="190" t="s">
        <v>100</v>
      </c>
      <c r="C84" s="191"/>
      <c r="D84" s="191"/>
      <c r="E84" s="191"/>
      <c r="F84" s="191"/>
      <c r="G84" s="191"/>
      <c r="H84"/>
      <c r="I84"/>
      <c r="J84"/>
      <c r="K84"/>
      <c r="L84"/>
      <c r="M84" s="58"/>
      <c r="N84"/>
      <c r="O84"/>
      <c r="P84"/>
      <c r="Q84" s="47"/>
      <c r="R84" s="58"/>
      <c r="S84" s="46"/>
      <c r="T84" s="46"/>
      <c r="U84" s="46"/>
      <c r="V84" s="46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2:36" x14ac:dyDescent="0.3">
      <c r="B85" s="192" t="s">
        <v>140</v>
      </c>
      <c r="C85" s="175"/>
      <c r="D85" s="175"/>
      <c r="E85" s="175"/>
      <c r="F85" s="175"/>
      <c r="G85" s="176"/>
      <c r="H85" s="50"/>
      <c r="I85" s="51"/>
      <c r="J85" s="51"/>
      <c r="K85" s="51"/>
      <c r="L85" s="47"/>
      <c r="M85" s="58"/>
      <c r="N85"/>
      <c r="O85"/>
      <c r="P85"/>
      <c r="Q85" s="47"/>
      <c r="R85" s="58"/>
      <c r="S85" s="46"/>
      <c r="T85" s="46"/>
      <c r="U85" s="46"/>
      <c r="V85" s="46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2:36" ht="15" customHeight="1" x14ac:dyDescent="0.3">
      <c r="B86" s="64" t="s">
        <v>146</v>
      </c>
      <c r="C86" s="65">
        <v>25000</v>
      </c>
      <c r="D86" s="65">
        <v>50000</v>
      </c>
      <c r="E86" s="65">
        <v>100000</v>
      </c>
      <c r="F86" s="65">
        <v>200000</v>
      </c>
      <c r="G86" s="65">
        <v>300000</v>
      </c>
      <c r="H86" s="25"/>
      <c r="I86" s="26"/>
      <c r="J86" s="26"/>
      <c r="K86" s="26"/>
      <c r="L86" s="26"/>
      <c r="M86" s="58"/>
      <c r="N86"/>
      <c r="O86"/>
      <c r="P86"/>
      <c r="Q86" s="47"/>
      <c r="R86" s="58"/>
      <c r="S86" s="46"/>
      <c r="T86" s="46"/>
      <c r="U86" s="46"/>
      <c r="V86" s="4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2:36" ht="15" customHeight="1" x14ac:dyDescent="0.3">
      <c r="B87" s="110"/>
      <c r="C87" s="140"/>
      <c r="D87" s="140"/>
      <c r="E87" s="140"/>
      <c r="F87" s="140"/>
      <c r="G87" s="140"/>
      <c r="H87" s="26"/>
      <c r="I87" s="26"/>
      <c r="J87" s="26"/>
      <c r="K87" s="26"/>
      <c r="L87" s="26"/>
      <c r="M87" s="58"/>
      <c r="N87"/>
      <c r="O87"/>
      <c r="P87"/>
      <c r="Q87" s="47"/>
      <c r="R87" s="58"/>
      <c r="S87" s="46"/>
      <c r="T87" s="46"/>
      <c r="U87" s="46"/>
      <c r="V87" s="46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2:36" x14ac:dyDescent="0.3">
      <c r="B88" s="27"/>
      <c r="C88" s="87"/>
      <c r="D88" s="87"/>
      <c r="E88" s="87"/>
      <c r="F88" s="87"/>
      <c r="G88" s="87"/>
      <c r="H88" s="58"/>
      <c r="I88" s="58"/>
      <c r="J88"/>
      <c r="K88"/>
      <c r="L88"/>
      <c r="M88" s="58"/>
      <c r="N88"/>
      <c r="O88"/>
      <c r="P88"/>
      <c r="Q88" s="47"/>
      <c r="R88" s="58"/>
      <c r="S88" s="46"/>
      <c r="T88" s="46"/>
      <c r="U88" s="46"/>
      <c r="V88" s="46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2:36" ht="15" customHeight="1" x14ac:dyDescent="0.3">
      <c r="B89" s="157" t="s">
        <v>8</v>
      </c>
      <c r="C89" s="158"/>
      <c r="D89" s="158"/>
      <c r="E89" s="158"/>
      <c r="F89" s="158"/>
      <c r="G89" s="158"/>
      <c r="H89" s="15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36" ht="35.25" customHeight="1" x14ac:dyDescent="0.3">
      <c r="B90" s="215" t="s">
        <v>91</v>
      </c>
      <c r="C90" s="216"/>
      <c r="D90" s="216"/>
      <c r="E90" s="216"/>
      <c r="F90" s="216"/>
      <c r="G90" s="216"/>
      <c r="H90" s="21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10"/>
      <c r="W90" s="10"/>
      <c r="X90" s="10"/>
      <c r="Y90" s="10"/>
      <c r="Z90" s="10"/>
      <c r="AA90" s="10"/>
      <c r="AB90" s="8"/>
    </row>
    <row r="91" spans="2:36" x14ac:dyDescent="0.3">
      <c r="B91" s="110" t="s">
        <v>147</v>
      </c>
      <c r="C91" s="65">
        <v>5</v>
      </c>
      <c r="D91" s="65">
        <v>20</v>
      </c>
      <c r="E91" s="65">
        <v>50</v>
      </c>
      <c r="F91" s="65">
        <v>100</v>
      </c>
      <c r="G91" s="65">
        <v>150</v>
      </c>
      <c r="H91" s="65">
        <v>200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"/>
      <c r="W91" s="5"/>
      <c r="X91" s="4"/>
      <c r="Y91" s="5"/>
      <c r="Z91" s="4"/>
      <c r="AA91" s="5"/>
      <c r="AB91" s="4"/>
    </row>
    <row r="92" spans="2:36" x14ac:dyDescent="0.3">
      <c r="B92" s="65" t="s">
        <v>3</v>
      </c>
      <c r="C92" s="65"/>
      <c r="D92" s="65"/>
      <c r="E92" s="65"/>
      <c r="F92" s="65"/>
      <c r="G92" s="65"/>
      <c r="H92" s="65"/>
      <c r="I92" s="5"/>
      <c r="J92" s="4"/>
      <c r="K92" s="5"/>
      <c r="L92" s="4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5"/>
      <c r="AB92" s="4"/>
    </row>
    <row r="93" spans="2:36" x14ac:dyDescent="0.3">
      <c r="B93" s="110"/>
      <c r="C93" s="147"/>
      <c r="D93" s="147"/>
      <c r="E93" s="147"/>
      <c r="F93" s="147"/>
      <c r="G93" s="147"/>
      <c r="H93" s="147"/>
      <c r="V93" s="4"/>
      <c r="W93" s="5"/>
      <c r="X93" s="4"/>
      <c r="Y93" s="5"/>
      <c r="Z93" s="4"/>
      <c r="AA93" s="5"/>
      <c r="AB93" s="4"/>
    </row>
    <row r="94" spans="2:36" x14ac:dyDescent="0.3">
      <c r="B94" s="146"/>
      <c r="C94" s="148"/>
      <c r="D94" s="148"/>
      <c r="E94" s="148"/>
      <c r="F94" s="148"/>
      <c r="G94" s="148"/>
      <c r="H94" s="149"/>
      <c r="V94" s="4"/>
      <c r="W94" s="5"/>
      <c r="X94" s="4"/>
      <c r="Y94" s="5"/>
      <c r="Z94" s="4"/>
      <c r="AA94" s="5"/>
      <c r="AB94" s="4"/>
    </row>
    <row r="95" spans="2:36" x14ac:dyDescent="0.3">
      <c r="B95" s="218" t="s">
        <v>7</v>
      </c>
      <c r="C95" s="219"/>
      <c r="D95" s="219"/>
      <c r="E95" s="219"/>
      <c r="F95" s="219"/>
      <c r="G95" s="219"/>
      <c r="H95" s="220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36" ht="15" customHeight="1" x14ac:dyDescent="0.3">
      <c r="B96" s="154" t="s">
        <v>92</v>
      </c>
      <c r="C96" s="155"/>
      <c r="D96" s="155"/>
      <c r="E96" s="155"/>
      <c r="F96" s="155"/>
      <c r="G96" s="155"/>
      <c r="H96" s="156"/>
      <c r="I96"/>
      <c r="J96"/>
      <c r="K96"/>
      <c r="L96"/>
      <c r="M96"/>
      <c r="N96"/>
      <c r="O96"/>
      <c r="P96"/>
      <c r="Q96"/>
      <c r="R96"/>
      <c r="S96"/>
      <c r="T96"/>
      <c r="U96"/>
      <c r="V96" s="16"/>
      <c r="W96" s="16"/>
      <c r="X96" s="16"/>
      <c r="Y96" s="16"/>
      <c r="Z96" s="14"/>
      <c r="AA96" s="14"/>
      <c r="AB96" s="8"/>
    </row>
    <row r="97" spans="2:28" x14ac:dyDescent="0.3">
      <c r="B97" s="110" t="s">
        <v>147</v>
      </c>
      <c r="C97" s="65">
        <v>5</v>
      </c>
      <c r="D97" s="65">
        <v>20</v>
      </c>
      <c r="E97" s="65">
        <v>50</v>
      </c>
      <c r="F97" s="65">
        <v>100</v>
      </c>
      <c r="G97" s="65">
        <v>150</v>
      </c>
      <c r="H97" s="65">
        <v>200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4"/>
      <c r="W97" s="4"/>
      <c r="X97" s="4"/>
      <c r="Y97" s="4"/>
      <c r="Z97" s="4"/>
      <c r="AA97" s="4"/>
      <c r="AB97" s="4"/>
    </row>
    <row r="98" spans="2:28" x14ac:dyDescent="0.3">
      <c r="B98" s="65" t="s">
        <v>4</v>
      </c>
      <c r="C98" s="65"/>
      <c r="D98" s="65"/>
      <c r="E98" s="65"/>
      <c r="F98" s="65"/>
      <c r="G98" s="65"/>
      <c r="H98" s="65"/>
      <c r="I98" s="4"/>
      <c r="J98" s="5"/>
      <c r="K98" s="4"/>
      <c r="L98" s="5"/>
      <c r="M98" s="4"/>
      <c r="N98" s="5"/>
      <c r="O98" s="4"/>
      <c r="P98" s="5"/>
      <c r="Q98" s="4"/>
      <c r="R98" s="5"/>
      <c r="S98" s="4"/>
      <c r="T98" s="5"/>
      <c r="U98" s="4"/>
      <c r="V98" s="4"/>
      <c r="W98" s="4"/>
      <c r="X98" s="4"/>
      <c r="Y98" s="4"/>
      <c r="Z98" s="4"/>
      <c r="AA98" s="4"/>
      <c r="AB98" s="4"/>
    </row>
    <row r="99" spans="2:28" x14ac:dyDescent="0.3">
      <c r="B99" s="44"/>
      <c r="C99" s="44"/>
      <c r="D99" s="3"/>
      <c r="E99" s="145"/>
      <c r="F99" s="3"/>
      <c r="G99" s="145"/>
      <c r="H99" s="3"/>
      <c r="I99" s="4"/>
      <c r="J99" s="5"/>
      <c r="K99" s="4"/>
      <c r="L99" s="5"/>
      <c r="M99" s="4"/>
      <c r="N99" s="5"/>
      <c r="O99" s="4"/>
      <c r="P99" s="5"/>
      <c r="Q99" s="4"/>
      <c r="R99" s="5"/>
      <c r="S99" s="4"/>
      <c r="T99" s="5"/>
      <c r="U99" s="4"/>
      <c r="V99" s="4"/>
      <c r="W99" s="4"/>
      <c r="X99" s="4"/>
      <c r="Y99" s="4"/>
      <c r="Z99" s="4"/>
      <c r="AA99" s="4"/>
      <c r="AB99" s="4"/>
    </row>
    <row r="100" spans="2:28" x14ac:dyDescent="0.3">
      <c r="B100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4"/>
      <c r="W100" s="4"/>
      <c r="X100" s="4"/>
      <c r="Y100" s="4"/>
      <c r="Z100" s="4"/>
      <c r="AA100" s="4"/>
      <c r="AB100" s="4"/>
    </row>
    <row r="101" spans="2:28" ht="15" customHeight="1" x14ac:dyDescent="0.3">
      <c r="B101" s="157" t="s">
        <v>13</v>
      </c>
      <c r="C101" s="158"/>
      <c r="D101" s="158"/>
      <c r="E101" s="158"/>
      <c r="F101" s="159"/>
      <c r="G101"/>
      <c r="H101"/>
      <c r="I101"/>
      <c r="J101"/>
      <c r="K101"/>
      <c r="L101"/>
    </row>
    <row r="102" spans="2:28" ht="15" customHeight="1" x14ac:dyDescent="0.3">
      <c r="B102" s="154" t="s">
        <v>93</v>
      </c>
      <c r="C102" s="155"/>
      <c r="D102" s="155"/>
      <c r="E102" s="155"/>
      <c r="F102" s="156"/>
      <c r="G102" s="38"/>
      <c r="H102" s="38"/>
      <c r="I102" s="38"/>
      <c r="J102" s="38"/>
      <c r="K102" s="38"/>
      <c r="L102" s="38"/>
      <c r="M102" s="56"/>
      <c r="N102" s="10"/>
      <c r="O102" s="10"/>
      <c r="P102" s="10"/>
      <c r="Q102" s="10"/>
      <c r="R102" s="56"/>
      <c r="S102" s="10"/>
      <c r="T102" s="10"/>
      <c r="U102" s="10"/>
      <c r="V102" s="10"/>
      <c r="W102" s="10"/>
      <c r="X102" s="10"/>
      <c r="Y102" s="10"/>
      <c r="Z102" s="10"/>
      <c r="AA102" s="10"/>
      <c r="AB102" s="8"/>
    </row>
    <row r="103" spans="2:28" x14ac:dyDescent="0.3">
      <c r="B103" s="110" t="s">
        <v>147</v>
      </c>
      <c r="C103" s="65">
        <v>100</v>
      </c>
      <c r="D103" s="65">
        <v>200</v>
      </c>
      <c r="E103" s="65">
        <v>500</v>
      </c>
      <c r="F103" s="65">
        <v>1000</v>
      </c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x14ac:dyDescent="0.3">
      <c r="B104" s="64" t="s">
        <v>29</v>
      </c>
      <c r="C104" s="64"/>
      <c r="D104" s="64"/>
      <c r="E104" s="64"/>
      <c r="F104" s="64"/>
      <c r="G104" s="5"/>
      <c r="H104" s="4"/>
      <c r="I104" s="5"/>
      <c r="J104" s="4"/>
      <c r="K104" s="5"/>
      <c r="L104" s="4"/>
      <c r="M104" s="5"/>
      <c r="N104" s="5"/>
      <c r="O104" s="5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x14ac:dyDescent="0.3">
      <c r="B105" s="110"/>
      <c r="C105" s="110"/>
      <c r="D105" s="110"/>
      <c r="E105" s="110"/>
      <c r="F105" s="110"/>
      <c r="G105" s="5"/>
      <c r="H105" s="4"/>
      <c r="I105" s="5"/>
      <c r="J105" s="4"/>
      <c r="K105" s="5"/>
      <c r="L105" s="4"/>
      <c r="M105" s="5"/>
      <c r="N105" s="5"/>
      <c r="O105" s="5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x14ac:dyDescent="0.3">
      <c r="B106" s="6"/>
      <c r="C106" s="150"/>
      <c r="D106" s="151"/>
      <c r="E106" s="150"/>
      <c r="F106" s="151"/>
      <c r="G106" s="5"/>
      <c r="H106" s="4"/>
      <c r="I106" s="5"/>
      <c r="J106" s="4"/>
      <c r="K106" s="5"/>
      <c r="L106" s="4"/>
      <c r="M106" s="5"/>
      <c r="N106" s="5"/>
      <c r="O106" s="5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ht="15" customHeight="1" x14ac:dyDescent="0.3">
      <c r="B107" s="157" t="s">
        <v>58</v>
      </c>
      <c r="C107" s="158"/>
      <c r="D107" s="158"/>
      <c r="E107" s="158"/>
      <c r="F107" s="158"/>
      <c r="G107" s="158"/>
      <c r="H107" s="159"/>
      <c r="I107"/>
      <c r="J107"/>
      <c r="K107"/>
      <c r="L107"/>
      <c r="M107"/>
      <c r="N107"/>
      <c r="O107"/>
      <c r="P107"/>
      <c r="Q107" s="60"/>
    </row>
    <row r="108" spans="2:28" ht="15" customHeight="1" x14ac:dyDescent="0.3">
      <c r="B108" s="181" t="s">
        <v>54</v>
      </c>
      <c r="C108" s="182"/>
      <c r="D108" s="182"/>
      <c r="E108" s="182"/>
      <c r="F108" s="182"/>
      <c r="G108" s="182"/>
      <c r="H108" s="183"/>
      <c r="I108" s="38"/>
      <c r="J108" s="38"/>
      <c r="K108" s="38"/>
      <c r="L108" s="38"/>
      <c r="M108" s="38"/>
      <c r="N108" s="38"/>
      <c r="O108" s="38"/>
      <c r="P108" s="38"/>
      <c r="Q108" s="60"/>
    </row>
    <row r="109" spans="2:28" x14ac:dyDescent="0.3">
      <c r="B109" s="110" t="s">
        <v>147</v>
      </c>
      <c r="C109" s="65">
        <v>5</v>
      </c>
      <c r="D109" s="65">
        <v>10</v>
      </c>
      <c r="E109" s="65">
        <v>25</v>
      </c>
      <c r="F109" s="65">
        <v>50</v>
      </c>
      <c r="G109" s="65">
        <v>100</v>
      </c>
      <c r="H109" s="65">
        <v>150</v>
      </c>
      <c r="I109" s="5"/>
      <c r="J109" s="5"/>
      <c r="K109" s="5"/>
      <c r="L109" s="5"/>
      <c r="M109" s="5"/>
      <c r="N109" s="5"/>
      <c r="O109" s="5"/>
      <c r="P109" s="5"/>
      <c r="Q109" s="60"/>
    </row>
    <row r="110" spans="2:28" x14ac:dyDescent="0.3">
      <c r="B110" s="64" t="s">
        <v>20</v>
      </c>
      <c r="C110" s="65"/>
      <c r="D110" s="65"/>
      <c r="E110" s="65"/>
      <c r="F110" s="65"/>
      <c r="G110" s="65"/>
      <c r="H110" s="65"/>
      <c r="Q110" s="60"/>
    </row>
    <row r="111" spans="2:28" x14ac:dyDescent="0.3">
      <c r="B111" s="110"/>
      <c r="C111" s="140"/>
      <c r="D111" s="140"/>
      <c r="E111" s="140"/>
      <c r="F111" s="140"/>
      <c r="G111" s="140"/>
      <c r="H111" s="140"/>
      <c r="Q111" s="60"/>
    </row>
    <row r="112" spans="2:28" x14ac:dyDescent="0.3">
      <c r="B112" s="64" t="s">
        <v>28</v>
      </c>
      <c r="C112" s="64"/>
      <c r="D112" s="64"/>
      <c r="E112" s="64"/>
      <c r="F112" s="64"/>
      <c r="G112" s="64"/>
      <c r="H112" s="64"/>
      <c r="Q112" s="60"/>
    </row>
    <row r="113" spans="2:28" x14ac:dyDescent="0.3">
      <c r="B113" s="110"/>
      <c r="C113" s="110"/>
      <c r="D113" s="110"/>
      <c r="E113" s="110"/>
      <c r="F113" s="110"/>
      <c r="G113" s="110"/>
      <c r="H113" s="110"/>
      <c r="Q113" s="60"/>
    </row>
    <row r="114" spans="2:28" x14ac:dyDescent="0.3">
      <c r="Q114" s="60"/>
    </row>
    <row r="115" spans="2:28" ht="15" customHeight="1" x14ac:dyDescent="0.3">
      <c r="B115" s="157" t="s">
        <v>9</v>
      </c>
      <c r="C115" s="158"/>
      <c r="D115" s="158"/>
      <c r="E115" s="158"/>
      <c r="F115" s="158"/>
      <c r="G115" s="159"/>
      <c r="H115"/>
      <c r="I115"/>
      <c r="J115"/>
      <c r="K115"/>
      <c r="L115"/>
      <c r="M115"/>
      <c r="N115"/>
      <c r="O115"/>
      <c r="P115"/>
      <c r="Q115" s="60"/>
    </row>
    <row r="116" spans="2:28" ht="15" customHeight="1" x14ac:dyDescent="0.3">
      <c r="B116" s="154" t="s">
        <v>95</v>
      </c>
      <c r="C116" s="155"/>
      <c r="D116" s="155"/>
      <c r="E116" s="155"/>
      <c r="F116" s="155"/>
      <c r="G116" s="156"/>
      <c r="H116" s="38"/>
      <c r="I116" s="38"/>
      <c r="J116" s="38"/>
      <c r="K116" s="38"/>
      <c r="L116" s="38"/>
      <c r="M116" s="38"/>
      <c r="N116" s="38"/>
      <c r="O116" s="38"/>
      <c r="P116" s="38"/>
      <c r="Q116" s="60"/>
      <c r="T116" s="60"/>
      <c r="U116" s="60"/>
    </row>
    <row r="117" spans="2:28" x14ac:dyDescent="0.3">
      <c r="B117" s="110" t="s">
        <v>147</v>
      </c>
      <c r="C117" s="65">
        <v>5</v>
      </c>
      <c r="D117" s="65">
        <v>10</v>
      </c>
      <c r="E117" s="65">
        <v>20</v>
      </c>
      <c r="F117" s="65">
        <v>50</v>
      </c>
      <c r="G117" s="65">
        <v>100</v>
      </c>
      <c r="H117" s="5"/>
      <c r="I117" s="5"/>
      <c r="J117" s="5"/>
      <c r="K117" s="5"/>
      <c r="L117" s="5"/>
      <c r="M117" s="5"/>
      <c r="N117" s="5"/>
      <c r="O117" s="5"/>
      <c r="P117" s="5"/>
      <c r="Q117" s="60"/>
      <c r="T117" s="68"/>
      <c r="U117" s="68"/>
    </row>
    <row r="118" spans="2:28" x14ac:dyDescent="0.3">
      <c r="B118" s="82" t="s">
        <v>2</v>
      </c>
      <c r="C118" s="65"/>
      <c r="D118" s="65"/>
      <c r="E118" s="65"/>
      <c r="F118" s="65"/>
      <c r="G118" s="65"/>
      <c r="H118" s="5"/>
      <c r="I118" s="5"/>
      <c r="J118" s="5"/>
      <c r="K118" s="5"/>
      <c r="L118" s="5"/>
      <c r="M118" s="5"/>
      <c r="N118" s="5"/>
      <c r="O118" s="5"/>
      <c r="P118" s="5"/>
      <c r="Q118" s="60"/>
      <c r="T118" s="68"/>
      <c r="U118" s="68"/>
    </row>
    <row r="119" spans="2:28" x14ac:dyDescent="0.3">
      <c r="B119" s="144"/>
      <c r="C119" s="140"/>
      <c r="D119" s="140"/>
      <c r="E119" s="140"/>
      <c r="F119" s="140"/>
      <c r="G119" s="140"/>
      <c r="H119" s="5"/>
      <c r="I119" s="5"/>
      <c r="J119" s="5"/>
      <c r="K119" s="5"/>
      <c r="L119" s="5"/>
      <c r="M119" s="5"/>
      <c r="N119" s="5"/>
      <c r="O119" s="5"/>
      <c r="P119" s="5"/>
      <c r="Q119" s="60"/>
      <c r="T119" s="68"/>
      <c r="U119" s="68"/>
    </row>
    <row r="120" spans="2:28" x14ac:dyDescent="0.3">
      <c r="B120" s="8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0"/>
      <c r="T120" s="68"/>
      <c r="U120" s="68"/>
    </row>
    <row r="121" spans="2:28" ht="15" customHeight="1" x14ac:dyDescent="0.3">
      <c r="B121" s="157" t="s">
        <v>18</v>
      </c>
      <c r="C121" s="158"/>
      <c r="D121" s="158"/>
      <c r="E121" s="158"/>
      <c r="F121" s="159"/>
      <c r="G121"/>
      <c r="H121"/>
      <c r="I121"/>
      <c r="J121"/>
      <c r="K121"/>
      <c r="L121"/>
    </row>
    <row r="122" spans="2:28" ht="15" customHeight="1" x14ac:dyDescent="0.3">
      <c r="B122" s="154" t="s">
        <v>94</v>
      </c>
      <c r="C122" s="155"/>
      <c r="D122" s="155"/>
      <c r="E122" s="155"/>
      <c r="F122" s="156"/>
      <c r="G122" s="38"/>
      <c r="H122" s="38"/>
      <c r="I122" s="38"/>
      <c r="J122" s="38"/>
      <c r="K122" s="38"/>
      <c r="L122" s="38"/>
      <c r="M122" s="56"/>
      <c r="N122" s="10"/>
      <c r="O122" s="10"/>
      <c r="P122" s="10"/>
      <c r="Q122" s="10"/>
      <c r="R122" s="56"/>
      <c r="S122" s="10"/>
      <c r="T122" s="10"/>
      <c r="U122" s="10"/>
      <c r="V122" s="10"/>
      <c r="W122" s="10"/>
      <c r="X122" s="10"/>
      <c r="Y122" s="10"/>
      <c r="Z122" s="10"/>
      <c r="AA122" s="10"/>
      <c r="AB122" s="8"/>
    </row>
    <row r="123" spans="2:28" ht="38.25" customHeight="1" x14ac:dyDescent="0.3">
      <c r="B123" s="113" t="s">
        <v>162</v>
      </c>
      <c r="C123" s="65">
        <v>10</v>
      </c>
      <c r="D123" s="65">
        <v>50</v>
      </c>
      <c r="E123" s="65">
        <v>100</v>
      </c>
      <c r="F123" s="65">
        <v>200</v>
      </c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x14ac:dyDescent="0.3">
      <c r="B124" s="44"/>
      <c r="C124" s="53"/>
      <c r="D124" s="53"/>
      <c r="E124" s="53"/>
      <c r="F124" s="53"/>
      <c r="G124" s="62"/>
      <c r="H124" s="62"/>
      <c r="I124" s="62"/>
      <c r="J124" s="62"/>
      <c r="K124" s="62"/>
      <c r="L124" s="62"/>
      <c r="M124" s="5"/>
      <c r="N124" s="5"/>
      <c r="O124" s="5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x14ac:dyDescent="0.3">
      <c r="B125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5"/>
      <c r="N125" s="5"/>
      <c r="O125" s="5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x14ac:dyDescent="0.3">
      <c r="B126" s="169" t="s">
        <v>96</v>
      </c>
      <c r="C126" s="170"/>
      <c r="D126" s="170"/>
      <c r="E126" s="170"/>
      <c r="F126" s="170"/>
      <c r="G126" s="170"/>
      <c r="H126" s="170"/>
      <c r="I126" s="171"/>
      <c r="J126"/>
      <c r="K126"/>
      <c r="L126"/>
      <c r="M126"/>
      <c r="N126"/>
      <c r="O126"/>
      <c r="P126"/>
      <c r="Q126" s="47"/>
      <c r="R126" s="58"/>
      <c r="S126"/>
      <c r="T126"/>
      <c r="U126"/>
    </row>
    <row r="127" spans="2:28" ht="15" customHeight="1" x14ac:dyDescent="0.3">
      <c r="B127" s="160" t="s">
        <v>97</v>
      </c>
      <c r="C127" s="161"/>
      <c r="D127" s="161"/>
      <c r="E127" s="161"/>
      <c r="F127" s="161"/>
      <c r="G127" s="161"/>
      <c r="H127" s="161"/>
      <c r="I127" s="162"/>
      <c r="J127" s="38"/>
      <c r="K127" s="38"/>
      <c r="L127" s="38"/>
      <c r="M127" s="38"/>
      <c r="N127" s="38"/>
      <c r="O127" s="30"/>
      <c r="P127" s="30"/>
      <c r="Q127" s="30"/>
      <c r="R127" s="37"/>
      <c r="S127" s="30"/>
      <c r="T127" s="30"/>
      <c r="U127" s="30"/>
      <c r="V127" s="10"/>
      <c r="W127" s="10"/>
      <c r="X127" s="10"/>
      <c r="Y127" s="10"/>
      <c r="Z127" s="10"/>
      <c r="AA127" s="10"/>
    </row>
    <row r="128" spans="2:28" x14ac:dyDescent="0.3">
      <c r="B128" s="64" t="s">
        <v>148</v>
      </c>
      <c r="C128" s="65">
        <v>2000</v>
      </c>
      <c r="D128" s="65">
        <f>C128+3000</f>
        <v>5000</v>
      </c>
      <c r="E128" s="65">
        <f>D128+5000</f>
        <v>10000</v>
      </c>
      <c r="F128" s="65">
        <f>E128+10000</f>
        <v>20000</v>
      </c>
      <c r="G128" s="65">
        <f>F128+30000</f>
        <v>50000</v>
      </c>
      <c r="H128" s="65">
        <f>G128+20000</f>
        <v>70000</v>
      </c>
      <c r="I128" s="65">
        <f>H128+30000</f>
        <v>100000</v>
      </c>
      <c r="J128" s="5"/>
      <c r="K128" s="5"/>
      <c r="L128" s="5"/>
      <c r="M128" s="5"/>
      <c r="N128" s="5"/>
      <c r="O128" s="76"/>
      <c r="P128" s="18"/>
      <c r="Q128" s="18"/>
      <c r="R128" s="4"/>
      <c r="S128" s="18"/>
      <c r="T128" s="18"/>
      <c r="U128" s="18"/>
      <c r="V128" s="4"/>
      <c r="W128" s="4"/>
      <c r="X128" s="4"/>
      <c r="Y128" s="4"/>
      <c r="Z128" s="4"/>
      <c r="AA128" s="4"/>
    </row>
    <row r="129" spans="2:29" x14ac:dyDescent="0.3">
      <c r="B129" s="44"/>
      <c r="C129" s="118"/>
      <c r="D129" s="119"/>
      <c r="E129" s="119"/>
      <c r="F129" s="119"/>
      <c r="G129" s="119"/>
      <c r="H129" s="119"/>
      <c r="I129" s="119"/>
      <c r="J129" s="22"/>
      <c r="K129" s="22"/>
      <c r="L129" s="22"/>
      <c r="M129" s="22"/>
      <c r="N129" s="22"/>
      <c r="O129" s="76"/>
      <c r="P129" s="18"/>
      <c r="Q129" s="18"/>
      <c r="R129" s="4"/>
      <c r="S129" s="18"/>
      <c r="T129" s="18"/>
      <c r="U129" s="18"/>
      <c r="V129" s="4"/>
      <c r="W129" s="4"/>
      <c r="X129" s="4"/>
      <c r="Y129" s="4"/>
      <c r="Z129" s="4"/>
      <c r="AA129" s="4"/>
    </row>
    <row r="130" spans="2:29" x14ac:dyDescent="0.3">
      <c r="B130" s="38"/>
      <c r="C130" s="81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76"/>
      <c r="P130" s="18"/>
      <c r="Q130" s="18"/>
      <c r="R130" s="4"/>
      <c r="S130" s="18"/>
      <c r="T130" s="18"/>
      <c r="U130" s="18"/>
      <c r="V130" s="4"/>
      <c r="W130" s="4"/>
      <c r="X130" s="4"/>
      <c r="Y130" s="4"/>
      <c r="Z130" s="4"/>
      <c r="AA130" s="4"/>
    </row>
    <row r="131" spans="2:29" ht="15" customHeight="1" x14ac:dyDescent="0.3">
      <c r="B131" s="169" t="s">
        <v>101</v>
      </c>
      <c r="C131" s="170"/>
      <c r="D131" s="170"/>
      <c r="E131" s="170"/>
      <c r="F131" s="170"/>
      <c r="G131" s="170"/>
      <c r="H131" s="170"/>
      <c r="I131" s="171"/>
      <c r="J131"/>
      <c r="K131"/>
      <c r="L131"/>
    </row>
    <row r="132" spans="2:29" ht="15" customHeight="1" x14ac:dyDescent="0.3">
      <c r="B132" s="178" t="s">
        <v>102</v>
      </c>
      <c r="C132" s="179"/>
      <c r="D132" s="179"/>
      <c r="E132" s="179"/>
      <c r="F132" s="179"/>
      <c r="G132" s="179"/>
      <c r="H132" s="179"/>
      <c r="I132" s="180"/>
      <c r="J132" s="38"/>
      <c r="K132" s="38"/>
      <c r="L132" s="38"/>
    </row>
    <row r="133" spans="2:29" ht="15" customHeight="1" x14ac:dyDescent="0.3">
      <c r="B133" s="64" t="s">
        <v>149</v>
      </c>
      <c r="C133" s="65">
        <v>500</v>
      </c>
      <c r="D133" s="65">
        <v>1000</v>
      </c>
      <c r="E133" s="65">
        <v>1500</v>
      </c>
      <c r="F133" s="65">
        <v>2000</v>
      </c>
      <c r="G133" s="65">
        <v>3000</v>
      </c>
      <c r="H133" s="65">
        <v>5000</v>
      </c>
      <c r="I133" s="65">
        <v>10000</v>
      </c>
      <c r="J133" s="5"/>
      <c r="K133" s="5"/>
      <c r="Q133" s="10"/>
      <c r="R133" s="56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9" ht="15" customHeight="1" x14ac:dyDescent="0.3">
      <c r="B134" s="44"/>
      <c r="C134" s="125"/>
      <c r="D134" s="125"/>
      <c r="E134" s="125"/>
      <c r="F134" s="125"/>
      <c r="G134" s="125"/>
      <c r="H134" s="125"/>
      <c r="I134" s="125"/>
      <c r="Q134" s="24"/>
      <c r="R134" s="57"/>
      <c r="S134" s="24"/>
      <c r="T134" s="24"/>
      <c r="U134" s="24"/>
      <c r="V134" s="24"/>
      <c r="W134" s="24"/>
      <c r="X134" s="24"/>
      <c r="Y134" s="24"/>
      <c r="Z134" s="15"/>
      <c r="AA134" s="15"/>
    </row>
    <row r="135" spans="2:29" ht="15" customHeight="1" x14ac:dyDescent="0.3">
      <c r="B135" s="38"/>
      <c r="Q135" s="24"/>
      <c r="R135" s="57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2:29" ht="15" customHeight="1" x14ac:dyDescent="0.3">
      <c r="B136" s="169" t="s">
        <v>103</v>
      </c>
      <c r="C136" s="170"/>
      <c r="D136" s="170"/>
      <c r="E136" s="170"/>
      <c r="F136" s="170"/>
      <c r="G136" s="170"/>
      <c r="H136" s="170"/>
      <c r="I136" s="171"/>
      <c r="J136"/>
      <c r="K136"/>
      <c r="L136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9" ht="15" customHeight="1" x14ac:dyDescent="0.3">
      <c r="B137" s="178" t="s">
        <v>104</v>
      </c>
      <c r="C137" s="179"/>
      <c r="D137" s="179"/>
      <c r="E137" s="179"/>
      <c r="F137" s="179"/>
      <c r="G137" s="179"/>
      <c r="H137" s="179"/>
      <c r="I137" s="180"/>
      <c r="J137" s="38"/>
      <c r="K137" s="38"/>
      <c r="L137" s="38"/>
      <c r="M137" s="37"/>
      <c r="N137" s="38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9" ht="15" customHeight="1" x14ac:dyDescent="0.3">
      <c r="B138" s="64" t="s">
        <v>150</v>
      </c>
      <c r="C138" s="65">
        <v>500</v>
      </c>
      <c r="D138" s="65">
        <v>1000</v>
      </c>
      <c r="E138" s="65">
        <v>1500</v>
      </c>
      <c r="F138" s="65">
        <v>2000</v>
      </c>
      <c r="G138" s="65">
        <v>3000</v>
      </c>
      <c r="H138" s="65">
        <v>5000</v>
      </c>
      <c r="I138" s="65">
        <v>10000</v>
      </c>
      <c r="J138" s="5"/>
      <c r="K138" s="5"/>
      <c r="L138" s="5"/>
      <c r="M138" s="58"/>
      <c r="N138" s="47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9" x14ac:dyDescent="0.3">
      <c r="B139" s="44"/>
      <c r="C139" s="123"/>
      <c r="D139" s="123"/>
      <c r="E139" s="123"/>
      <c r="F139" s="123"/>
      <c r="G139" s="123"/>
      <c r="H139" s="123"/>
      <c r="I139" s="123"/>
      <c r="J139" s="38"/>
      <c r="K139" s="38"/>
      <c r="L139" s="38"/>
      <c r="M139" s="58"/>
      <c r="N139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9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58"/>
      <c r="N140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9" x14ac:dyDescent="0.3">
      <c r="B141" s="169" t="s">
        <v>107</v>
      </c>
      <c r="C141" s="170"/>
      <c r="D141" s="170"/>
      <c r="E141" s="170"/>
      <c r="F141" s="170"/>
      <c r="G141" s="170"/>
      <c r="H141" s="170"/>
      <c r="I141" s="171"/>
      <c r="J141" s="48"/>
      <c r="K141"/>
      <c r="L141"/>
      <c r="M141"/>
      <c r="N141"/>
      <c r="O141"/>
      <c r="P141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9" ht="15" customHeight="1" x14ac:dyDescent="0.3">
      <c r="B142" s="160" t="s">
        <v>108</v>
      </c>
      <c r="C142" s="161"/>
      <c r="D142" s="161"/>
      <c r="E142" s="161"/>
      <c r="F142" s="161"/>
      <c r="G142" s="161"/>
      <c r="H142" s="161"/>
      <c r="I142" s="162"/>
      <c r="J142" s="38"/>
      <c r="K142" s="38"/>
      <c r="L142" s="38"/>
      <c r="M142" s="38"/>
      <c r="N142" s="38"/>
      <c r="O142" s="38"/>
      <c r="P142" s="38"/>
      <c r="Q142" s="36"/>
      <c r="R142" s="59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2:29" x14ac:dyDescent="0.3">
      <c r="B143" s="85" t="s">
        <v>151</v>
      </c>
      <c r="C143" s="83">
        <v>500</v>
      </c>
      <c r="D143" s="83">
        <v>1000</v>
      </c>
      <c r="E143" s="83">
        <v>2000</v>
      </c>
      <c r="F143" s="83">
        <v>5000</v>
      </c>
      <c r="G143" s="83">
        <v>10000</v>
      </c>
      <c r="H143" s="83">
        <v>20000</v>
      </c>
      <c r="I143" s="83">
        <v>30000</v>
      </c>
      <c r="J143" s="5"/>
      <c r="K143" s="5"/>
      <c r="L143" s="5"/>
      <c r="M143" s="5"/>
      <c r="N143" s="5"/>
      <c r="O143" s="5"/>
      <c r="P143" s="5"/>
      <c r="Q143" s="4"/>
      <c r="R143" s="29"/>
      <c r="S143" s="18"/>
      <c r="T143" s="18"/>
      <c r="U143" s="29"/>
      <c r="V143" s="29"/>
      <c r="W143" s="18"/>
      <c r="X143" s="18"/>
      <c r="Y143" s="29"/>
      <c r="Z143" s="29"/>
      <c r="AA143" s="18"/>
      <c r="AB143" s="29"/>
      <c r="AC143" s="18"/>
    </row>
    <row r="144" spans="2:29" x14ac:dyDescent="0.3">
      <c r="B144" s="44"/>
      <c r="C144" s="127"/>
      <c r="D144" s="127"/>
      <c r="E144" s="127"/>
      <c r="F144" s="127"/>
      <c r="G144" s="127"/>
      <c r="H144" s="127"/>
      <c r="I144" s="127"/>
      <c r="J144" s="38"/>
      <c r="K144" s="38"/>
      <c r="L144" s="38"/>
      <c r="M144" s="38"/>
      <c r="N144" s="38"/>
      <c r="O144" s="38"/>
      <c r="P144" s="38"/>
      <c r="Q144" s="4"/>
      <c r="R144" s="29"/>
      <c r="S144" s="18"/>
      <c r="T144" s="18"/>
      <c r="U144" s="29"/>
      <c r="V144" s="29"/>
      <c r="W144" s="18"/>
      <c r="X144" s="18"/>
      <c r="Y144" s="29"/>
      <c r="Z144" s="29"/>
      <c r="AA144" s="18"/>
      <c r="AB144" s="29"/>
      <c r="AC144" s="18"/>
    </row>
    <row r="145" spans="2:30" x14ac:dyDescent="0.3">
      <c r="B145" s="38"/>
      <c r="C145" s="81"/>
      <c r="D145" s="22"/>
      <c r="E145" s="22"/>
      <c r="F145" s="81"/>
      <c r="G145" s="22"/>
      <c r="H145" s="22"/>
      <c r="I145" s="81"/>
      <c r="J145" s="22"/>
      <c r="K145" s="22"/>
      <c r="L145" s="81"/>
      <c r="M145" s="22"/>
      <c r="N145" s="22"/>
      <c r="O145" s="81"/>
      <c r="P145" s="22"/>
      <c r="Q145" s="4"/>
      <c r="R145" s="29"/>
      <c r="S145" s="18"/>
      <c r="T145" s="18"/>
      <c r="U145" s="29"/>
      <c r="V145" s="29"/>
      <c r="W145" s="18"/>
      <c r="X145" s="18"/>
      <c r="Y145" s="29"/>
      <c r="Z145" s="29"/>
      <c r="AA145" s="18"/>
      <c r="AB145" s="29"/>
      <c r="AC145" s="18"/>
    </row>
    <row r="146" spans="2:30" x14ac:dyDescent="0.3">
      <c r="B146" s="169" t="s">
        <v>105</v>
      </c>
      <c r="C146" s="175"/>
      <c r="D146" s="175"/>
      <c r="E146" s="175"/>
      <c r="F146" s="175"/>
      <c r="G146" s="175"/>
      <c r="H146" s="176"/>
      <c r="I146"/>
      <c r="J146"/>
      <c r="K146"/>
      <c r="L146"/>
      <c r="M146" s="58"/>
      <c r="N146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30" ht="15" customHeight="1" x14ac:dyDescent="0.3">
      <c r="B147" s="160" t="s">
        <v>106</v>
      </c>
      <c r="C147" s="177"/>
      <c r="D147" s="177"/>
      <c r="E147" s="177"/>
      <c r="F147" s="177"/>
      <c r="G147" s="177"/>
      <c r="H147" s="162"/>
      <c r="I147"/>
      <c r="J147"/>
      <c r="K147"/>
      <c r="L147"/>
      <c r="M147" s="58"/>
      <c r="N147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30" ht="15" customHeight="1" x14ac:dyDescent="0.3">
      <c r="B148" s="85" t="s">
        <v>152</v>
      </c>
      <c r="C148" s="83">
        <v>200</v>
      </c>
      <c r="D148" s="83">
        <v>500</v>
      </c>
      <c r="E148" s="83">
        <v>1000</v>
      </c>
      <c r="F148" s="83">
        <v>1500</v>
      </c>
      <c r="G148" s="83">
        <v>2000</v>
      </c>
      <c r="H148" s="83">
        <v>3000</v>
      </c>
      <c r="I148"/>
      <c r="J148"/>
      <c r="K148"/>
      <c r="L148"/>
      <c r="M148" s="58"/>
      <c r="N148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30" x14ac:dyDescent="0.3">
      <c r="B149" s="44"/>
      <c r="C149" s="127"/>
      <c r="D149" s="127"/>
      <c r="E149" s="127"/>
      <c r="F149" s="127"/>
      <c r="G149" s="127"/>
      <c r="H149" s="127"/>
      <c r="I149" s="58"/>
      <c r="J149"/>
      <c r="K149"/>
      <c r="L149"/>
      <c r="M149" s="58"/>
      <c r="N149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30" x14ac:dyDescent="0.3">
      <c r="B150" s="27"/>
      <c r="C150" s="121"/>
      <c r="D150" s="121"/>
      <c r="E150" s="121"/>
      <c r="F150" s="121"/>
      <c r="G150" s="121"/>
      <c r="H150" s="122"/>
      <c r="I150" s="58"/>
      <c r="J150"/>
      <c r="K150"/>
      <c r="L150"/>
      <c r="M150" s="58"/>
      <c r="N150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30" ht="15" customHeight="1" x14ac:dyDescent="0.3">
      <c r="B151" s="157" t="s">
        <v>10</v>
      </c>
      <c r="C151" s="158"/>
      <c r="D151" s="158"/>
      <c r="E151" s="158"/>
      <c r="F151" s="158"/>
      <c r="G151" s="158"/>
      <c r="H151" s="159"/>
      <c r="I151"/>
      <c r="J151"/>
      <c r="K151"/>
      <c r="L151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30" ht="30.75" customHeight="1" x14ac:dyDescent="0.3">
      <c r="B152" s="181" t="s">
        <v>109</v>
      </c>
      <c r="C152" s="182"/>
      <c r="D152" s="182"/>
      <c r="E152" s="182"/>
      <c r="F152" s="182"/>
      <c r="G152" s="182"/>
      <c r="H152" s="183"/>
      <c r="I152" s="38"/>
      <c r="J152" s="38"/>
      <c r="K152" s="89"/>
      <c r="L152" s="10"/>
      <c r="M152" s="56"/>
      <c r="N152" s="10"/>
      <c r="O152" s="10"/>
      <c r="P152" s="10"/>
      <c r="Q152" s="10"/>
      <c r="R152" s="56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30" x14ac:dyDescent="0.3">
      <c r="B153" s="85" t="s">
        <v>153</v>
      </c>
      <c r="C153" s="83">
        <v>200</v>
      </c>
      <c r="D153" s="83">
        <v>500</v>
      </c>
      <c r="E153" s="83">
        <v>1000</v>
      </c>
      <c r="F153" s="83">
        <v>1500</v>
      </c>
      <c r="G153" s="83">
        <v>2000</v>
      </c>
      <c r="H153" s="83">
        <v>3000</v>
      </c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30" x14ac:dyDescent="0.3">
      <c r="B154" s="44"/>
      <c r="C154" s="120"/>
      <c r="D154" s="120"/>
      <c r="E154" s="120"/>
      <c r="F154" s="120"/>
      <c r="G154" s="120"/>
      <c r="H154" s="120"/>
      <c r="I154" s="60"/>
      <c r="J154" s="60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30" x14ac:dyDescent="0.3">
      <c r="B155" s="6"/>
      <c r="C155" s="60"/>
      <c r="D155" s="60"/>
      <c r="E155" s="60"/>
      <c r="F155" s="60"/>
      <c r="G155" s="60"/>
      <c r="H155" s="60"/>
      <c r="I155" s="60"/>
      <c r="J155" s="60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30" x14ac:dyDescent="0.3">
      <c r="B156" s="173" t="s">
        <v>110</v>
      </c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</row>
    <row r="157" spans="2:30" ht="18.75" customHeight="1" x14ac:dyDescent="0.3">
      <c r="B157" s="199" t="s">
        <v>114</v>
      </c>
      <c r="C157" s="200"/>
      <c r="D157" s="200"/>
      <c r="E157" s="200"/>
      <c r="F157" s="200"/>
      <c r="G157" s="200"/>
      <c r="H157" s="201"/>
      <c r="I157" s="108"/>
      <c r="J157" s="108"/>
      <c r="K157" s="108"/>
      <c r="L157" s="108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2:30" ht="33.75" customHeight="1" x14ac:dyDescent="0.3">
      <c r="B158" s="196" t="s">
        <v>135</v>
      </c>
      <c r="C158" s="197"/>
      <c r="D158" s="197"/>
      <c r="E158" s="197"/>
      <c r="F158" s="197"/>
      <c r="G158" s="197"/>
      <c r="H158" s="198"/>
      <c r="I158" s="108"/>
      <c r="J158" s="108"/>
      <c r="K158" s="108"/>
      <c r="L158" s="108"/>
      <c r="M158" s="59"/>
      <c r="N158" s="20"/>
      <c r="O158" s="20"/>
      <c r="P158" s="20"/>
      <c r="Q158" s="36"/>
      <c r="R158" s="59"/>
      <c r="S158" s="20"/>
      <c r="T158" s="20"/>
      <c r="U158" s="20"/>
      <c r="V158" s="48"/>
      <c r="W158" s="48"/>
      <c r="X158" s="32"/>
      <c r="Y158" s="31"/>
      <c r="Z158" s="31"/>
      <c r="AA158" s="31"/>
      <c r="AB158" s="31"/>
      <c r="AC158" s="31"/>
      <c r="AD158" s="31"/>
    </row>
    <row r="159" spans="2:30" ht="18" x14ac:dyDescent="0.3">
      <c r="B159" s="85" t="s">
        <v>154</v>
      </c>
      <c r="C159" s="83">
        <v>1000</v>
      </c>
      <c r="D159" s="83">
        <f>C159+1000</f>
        <v>2000</v>
      </c>
      <c r="E159" s="83">
        <f t="shared" ref="E159" si="0">D159+3000</f>
        <v>5000</v>
      </c>
      <c r="F159" s="83">
        <f>E159+5000</f>
        <v>10000</v>
      </c>
      <c r="G159" s="83">
        <f>F159+10000</f>
        <v>20000</v>
      </c>
      <c r="H159" s="83">
        <f>G159+30000</f>
        <v>50000</v>
      </c>
      <c r="I159" s="5"/>
      <c r="J159" s="5"/>
      <c r="K159" s="5"/>
      <c r="L159" s="5"/>
      <c r="M159" s="76"/>
      <c r="N159" s="18"/>
      <c r="O159" s="18"/>
      <c r="P159" s="18"/>
      <c r="Q159" s="18"/>
      <c r="R159" s="18"/>
      <c r="S159" s="18"/>
      <c r="T159" s="18"/>
      <c r="U159" s="18"/>
      <c r="V159" s="49"/>
      <c r="W159" s="49"/>
      <c r="X159" s="33"/>
      <c r="Y159" s="31"/>
      <c r="Z159" s="31"/>
      <c r="AA159" s="31"/>
      <c r="AB159" s="31"/>
      <c r="AC159" s="31"/>
      <c r="AD159" s="31"/>
    </row>
    <row r="160" spans="2:30" ht="15.75" customHeight="1" x14ac:dyDescent="0.3">
      <c r="B160" s="44"/>
      <c r="C160" s="52"/>
      <c r="D160" s="52"/>
      <c r="E160" s="52"/>
      <c r="F160" s="43"/>
      <c r="G160" s="52"/>
      <c r="H160" s="52"/>
      <c r="I160" s="71"/>
      <c r="J160" s="71"/>
      <c r="K160" s="71"/>
      <c r="L160" s="71"/>
      <c r="M160" s="40"/>
      <c r="N160" s="40"/>
      <c r="O160" s="18"/>
      <c r="P160" s="18"/>
      <c r="Q160" s="18"/>
      <c r="R160" s="18"/>
      <c r="S160" s="18"/>
      <c r="T160" s="18"/>
      <c r="U160" s="18"/>
      <c r="V160" s="49"/>
      <c r="W160" s="49"/>
      <c r="X160" s="49"/>
      <c r="Y160" s="31"/>
      <c r="Z160" s="31"/>
      <c r="AA160" s="31"/>
      <c r="AB160" s="31"/>
      <c r="AC160" s="31"/>
      <c r="AD160" s="31"/>
    </row>
    <row r="161" spans="2:52" ht="15.75" customHeight="1" x14ac:dyDescent="0.3">
      <c r="B161"/>
      <c r="C161" s="71"/>
      <c r="D161" s="71"/>
      <c r="E161" s="71"/>
      <c r="F161" s="72"/>
      <c r="G161" s="71"/>
      <c r="H161" s="71"/>
      <c r="I161" s="71"/>
      <c r="J161" s="71"/>
      <c r="K161" s="71"/>
      <c r="L161" s="71"/>
      <c r="M161" s="40"/>
      <c r="N161" s="40"/>
      <c r="O161" s="18"/>
      <c r="P161" s="18"/>
      <c r="Q161" s="18"/>
      <c r="R161" s="18"/>
      <c r="S161" s="18"/>
      <c r="T161" s="18"/>
      <c r="U161" s="18"/>
      <c r="V161" s="49"/>
      <c r="W161" s="49"/>
      <c r="X161" s="49"/>
      <c r="Y161" s="31"/>
      <c r="Z161" s="31"/>
      <c r="AA161" s="31"/>
      <c r="AB161" s="31"/>
      <c r="AC161" s="31"/>
      <c r="AD161" s="31"/>
    </row>
    <row r="162" spans="2:52" ht="14.25" customHeight="1" x14ac:dyDescent="0.3">
      <c r="B162" s="199" t="s">
        <v>115</v>
      </c>
      <c r="C162" s="200"/>
      <c r="D162" s="200"/>
      <c r="E162" s="200"/>
      <c r="F162" s="200"/>
      <c r="G162" s="200"/>
      <c r="H162" s="201"/>
      <c r="I162" s="38"/>
      <c r="J162" s="38"/>
      <c r="K162" s="38"/>
      <c r="L162" s="38"/>
      <c r="M162" s="38"/>
      <c r="N162"/>
      <c r="O162"/>
      <c r="P162"/>
      <c r="Q162" s="47"/>
      <c r="R162" s="58"/>
      <c r="S162"/>
      <c r="T162"/>
      <c r="U162"/>
      <c r="V162"/>
      <c r="W162"/>
      <c r="X162" s="34"/>
      <c r="Y162" s="31"/>
      <c r="Z162" s="31"/>
      <c r="AA162" s="31"/>
      <c r="AB162" s="31"/>
      <c r="AC162" s="31"/>
      <c r="AD162" s="31"/>
    </row>
    <row r="163" spans="2:52" ht="29.25" customHeight="1" x14ac:dyDescent="0.3">
      <c r="B163" s="202" t="s">
        <v>133</v>
      </c>
      <c r="C163" s="203"/>
      <c r="D163" s="203"/>
      <c r="E163" s="203"/>
      <c r="F163" s="203"/>
      <c r="G163" s="203"/>
      <c r="H163" s="204"/>
      <c r="I163" s="108"/>
      <c r="J163" s="108"/>
      <c r="K163" s="108"/>
      <c r="L163" s="108"/>
      <c r="M163" s="108"/>
      <c r="N163" s="20"/>
      <c r="O163" s="20"/>
      <c r="P163" s="20"/>
      <c r="Q163" s="36"/>
      <c r="R163" s="59"/>
      <c r="S163" s="20"/>
      <c r="T163" s="20"/>
      <c r="U163" s="20"/>
      <c r="V163" s="20"/>
      <c r="W163" s="20"/>
      <c r="X163" s="20"/>
      <c r="Y163" s="31"/>
      <c r="Z163" s="31"/>
      <c r="AA163" s="31"/>
      <c r="AB163" s="31"/>
      <c r="AC163" s="31"/>
      <c r="AD163" s="31"/>
    </row>
    <row r="164" spans="2:52" ht="18" x14ac:dyDescent="0.3">
      <c r="B164" s="64" t="s">
        <v>155</v>
      </c>
      <c r="C164" s="65">
        <v>10000</v>
      </c>
      <c r="D164" s="65">
        <f>C164+10000</f>
        <v>20000</v>
      </c>
      <c r="E164" s="65">
        <f>D164+30000</f>
        <v>50000</v>
      </c>
      <c r="F164" s="65">
        <f>E164+50000</f>
        <v>100000</v>
      </c>
      <c r="G164" s="65">
        <f>F164+50000</f>
        <v>150000</v>
      </c>
      <c r="H164" s="65">
        <f>G164+50000</f>
        <v>200000</v>
      </c>
      <c r="I164" s="5"/>
      <c r="J164" s="5"/>
      <c r="K164" s="5"/>
      <c r="L164" s="5"/>
      <c r="M164" s="5"/>
      <c r="N164" s="90"/>
      <c r="O164" s="40"/>
      <c r="P164" s="40"/>
      <c r="Q164" s="22"/>
      <c r="R164" s="22"/>
      <c r="S164" s="22"/>
      <c r="T164" s="22"/>
      <c r="U164" s="22"/>
      <c r="V164" s="22"/>
      <c r="W164" s="22"/>
      <c r="X164" s="22"/>
      <c r="Y164" s="31"/>
      <c r="Z164" s="31"/>
      <c r="AA164" s="31"/>
      <c r="AB164" s="31"/>
      <c r="AC164" s="31"/>
      <c r="AD164" s="31"/>
    </row>
    <row r="165" spans="2:52" x14ac:dyDescent="0.3">
      <c r="B165" s="44"/>
      <c r="C165" s="43"/>
      <c r="D165" s="52"/>
      <c r="E165" s="52"/>
      <c r="F165" s="52"/>
      <c r="G165" s="52"/>
      <c r="H165" s="52"/>
      <c r="I165" s="71"/>
      <c r="J165" s="71"/>
      <c r="K165" s="71"/>
      <c r="L165" s="71"/>
      <c r="M165" s="71"/>
      <c r="N165" s="71"/>
      <c r="O165" s="22"/>
      <c r="P165" s="22"/>
      <c r="Q165" s="40"/>
      <c r="R165" s="40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22"/>
      <c r="AP165"/>
      <c r="AQ165"/>
      <c r="AR165"/>
      <c r="AS165"/>
      <c r="AT165"/>
      <c r="AU165"/>
      <c r="AV165"/>
      <c r="AW165"/>
      <c r="AX165"/>
      <c r="AY165"/>
      <c r="AZ165"/>
    </row>
    <row r="166" spans="2:52" ht="18" x14ac:dyDescent="0.3">
      <c r="B166" s="38"/>
      <c r="C166" s="71"/>
      <c r="D166" s="71"/>
      <c r="E166" s="71"/>
      <c r="F166" s="72"/>
      <c r="G166" s="71"/>
      <c r="H166" s="71"/>
      <c r="I166" s="71"/>
      <c r="J166" s="71"/>
      <c r="K166" s="71"/>
      <c r="L166" s="71"/>
      <c r="M166" s="71"/>
      <c r="N166" s="40"/>
      <c r="O166" s="40"/>
      <c r="P166" s="40"/>
      <c r="Q166" s="22"/>
      <c r="R166" s="22"/>
      <c r="S166" s="22"/>
      <c r="T166" s="22"/>
      <c r="U166" s="22"/>
      <c r="V166" s="22"/>
      <c r="W166" s="22"/>
      <c r="X166" s="22"/>
      <c r="Y166" s="31"/>
      <c r="Z166" s="31"/>
      <c r="AA166" s="31"/>
      <c r="AB166" s="31"/>
      <c r="AC166" s="31"/>
      <c r="AD166" s="31"/>
    </row>
    <row r="167" spans="2:52" ht="14.25" customHeight="1" x14ac:dyDescent="0.3">
      <c r="B167" s="169" t="s">
        <v>116</v>
      </c>
      <c r="C167" s="170"/>
      <c r="D167" s="170"/>
      <c r="E167" s="170"/>
      <c r="F167" s="170"/>
      <c r="G167" s="171"/>
      <c r="H167"/>
      <c r="I167"/>
      <c r="J167"/>
      <c r="K167"/>
      <c r="L167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52" ht="18.75" customHeight="1" x14ac:dyDescent="0.3">
      <c r="B168" s="178" t="s">
        <v>117</v>
      </c>
      <c r="C168" s="179"/>
      <c r="D168" s="179"/>
      <c r="E168" s="179"/>
      <c r="F168" s="179"/>
      <c r="G168" s="180"/>
      <c r="H168" s="38"/>
      <c r="I168" s="38"/>
      <c r="J168" s="38"/>
      <c r="K168" s="38"/>
      <c r="L168" s="38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52" ht="18" x14ac:dyDescent="0.3">
      <c r="B169" s="64" t="s">
        <v>156</v>
      </c>
      <c r="C169" s="65">
        <v>10000</v>
      </c>
      <c r="D169" s="65">
        <v>20000</v>
      </c>
      <c r="E169" s="65">
        <v>50000</v>
      </c>
      <c r="F169" s="65">
        <v>100000</v>
      </c>
      <c r="G169" s="65">
        <v>150000</v>
      </c>
      <c r="H169" s="5"/>
      <c r="I169" s="5"/>
      <c r="J169" s="5"/>
      <c r="K169" s="5"/>
      <c r="L169" s="5"/>
      <c r="M169" s="92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52" x14ac:dyDescent="0.3">
      <c r="B170" s="44"/>
      <c r="C170" s="43"/>
      <c r="D170" s="52"/>
      <c r="E170" s="52"/>
      <c r="F170" s="52"/>
      <c r="G170" s="52"/>
      <c r="H170" s="71"/>
      <c r="I170" s="71"/>
      <c r="J170" s="71"/>
      <c r="K170" s="71"/>
      <c r="L170" s="71"/>
      <c r="M170" s="71"/>
      <c r="N170" s="71"/>
      <c r="O170" s="22"/>
      <c r="P170" s="22"/>
      <c r="Q170" s="40"/>
      <c r="R170" s="4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22"/>
      <c r="AP170"/>
      <c r="AQ170"/>
      <c r="AR170"/>
      <c r="AS170"/>
      <c r="AT170"/>
      <c r="AU170"/>
      <c r="AV170"/>
      <c r="AW170"/>
      <c r="AX170"/>
      <c r="AY170"/>
      <c r="AZ170"/>
    </row>
    <row r="171" spans="2:52" ht="18" x14ac:dyDescent="0.3">
      <c r="B1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9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52" ht="15" customHeight="1" x14ac:dyDescent="0.3">
      <c r="B172" s="169" t="s">
        <v>118</v>
      </c>
      <c r="C172" s="170"/>
      <c r="D172" s="170"/>
      <c r="E172" s="170"/>
      <c r="F172" s="170"/>
      <c r="G172" s="170"/>
      <c r="H172" s="171"/>
      <c r="I172"/>
      <c r="J172"/>
      <c r="K172"/>
      <c r="L172"/>
      <c r="M172"/>
      <c r="N172"/>
      <c r="P172" s="10"/>
      <c r="Q172" s="10"/>
      <c r="R172" s="56"/>
      <c r="S172" s="10"/>
      <c r="T172" s="10"/>
      <c r="U172" s="10"/>
      <c r="V172" s="10"/>
      <c r="W172" s="10"/>
      <c r="X172" s="10"/>
      <c r="Y172" s="10"/>
      <c r="Z172" s="10"/>
      <c r="AA172" s="10"/>
      <c r="AB172" s="7"/>
    </row>
    <row r="173" spans="2:52" ht="15" customHeight="1" x14ac:dyDescent="0.3">
      <c r="B173" s="160" t="s">
        <v>119</v>
      </c>
      <c r="C173" s="161"/>
      <c r="D173" s="161"/>
      <c r="E173" s="161"/>
      <c r="F173" s="161"/>
      <c r="G173" s="161"/>
      <c r="H173" s="162"/>
      <c r="I173" s="38"/>
      <c r="J173" s="38"/>
      <c r="K173" s="38"/>
      <c r="L173" s="38"/>
      <c r="M173" s="38"/>
      <c r="N173" s="38"/>
      <c r="O173" s="20"/>
      <c r="P173" s="20"/>
      <c r="Q173" s="36"/>
      <c r="R173" s="59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2:52" x14ac:dyDescent="0.3">
      <c r="B174" s="28" t="s">
        <v>147</v>
      </c>
      <c r="C174" s="65">
        <v>1000</v>
      </c>
      <c r="D174" s="65">
        <f>C174+1000</f>
        <v>2000</v>
      </c>
      <c r="E174" s="65">
        <f>D174+3000</f>
        <v>5000</v>
      </c>
      <c r="F174" s="65">
        <f>E174+5000</f>
        <v>10000</v>
      </c>
      <c r="G174" s="65">
        <f>F174+10000</f>
        <v>20000</v>
      </c>
      <c r="H174" s="65">
        <f>G174+30000</f>
        <v>50000</v>
      </c>
      <c r="I174" s="5"/>
      <c r="J174" s="5"/>
      <c r="K174" s="5"/>
      <c r="L174" s="5"/>
      <c r="M174" s="5"/>
      <c r="N174" s="5"/>
      <c r="O174" s="22"/>
      <c r="P174" s="22"/>
      <c r="Q174" s="40"/>
      <c r="R174" s="40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22"/>
      <c r="AP174"/>
      <c r="AQ174"/>
      <c r="AR174"/>
      <c r="AS174"/>
      <c r="AT174"/>
      <c r="AU174"/>
      <c r="AV174"/>
      <c r="AW174"/>
      <c r="AX174"/>
      <c r="AY174"/>
      <c r="AZ174"/>
    </row>
    <row r="175" spans="2:52" x14ac:dyDescent="0.3">
      <c r="B175" s="64" t="s">
        <v>120</v>
      </c>
      <c r="C175" s="64"/>
      <c r="D175" s="64"/>
      <c r="E175" s="64"/>
      <c r="F175" s="64"/>
      <c r="G175" s="64"/>
      <c r="H175" s="64"/>
      <c r="I175" s="71"/>
      <c r="J175" s="71"/>
      <c r="K175" s="71"/>
      <c r="L175" s="71"/>
      <c r="M175" s="71"/>
      <c r="N175" s="71"/>
      <c r="O175" s="22"/>
      <c r="P175" s="22"/>
      <c r="Q175" s="40"/>
      <c r="R175" s="40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22"/>
      <c r="AP175"/>
      <c r="AQ175"/>
      <c r="AR175"/>
      <c r="AS175"/>
      <c r="AT175"/>
      <c r="AU175"/>
      <c r="AV175"/>
      <c r="AW175"/>
      <c r="AX175"/>
      <c r="AY175"/>
      <c r="AZ175"/>
    </row>
    <row r="176" spans="2:52" x14ac:dyDescent="0.3">
      <c r="B176" s="44"/>
      <c r="C176" s="43"/>
      <c r="D176" s="52"/>
      <c r="E176" s="52"/>
      <c r="F176" s="52"/>
      <c r="G176" s="52"/>
      <c r="H176" s="52"/>
      <c r="I176" s="71"/>
      <c r="J176" s="71"/>
      <c r="K176" s="71"/>
      <c r="L176" s="71"/>
      <c r="M176" s="71"/>
      <c r="N176" s="71"/>
      <c r="O176" s="22"/>
      <c r="P176" s="22"/>
      <c r="Q176" s="40"/>
      <c r="R176" s="40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22"/>
      <c r="AP176"/>
      <c r="AQ176"/>
      <c r="AR176"/>
      <c r="AS176"/>
      <c r="AT176"/>
      <c r="AU176"/>
      <c r="AV176"/>
      <c r="AW176"/>
      <c r="AX176"/>
      <c r="AY176"/>
      <c r="AZ176"/>
    </row>
    <row r="177" spans="2:52" x14ac:dyDescent="0.3">
      <c r="B177" s="64" t="s">
        <v>121</v>
      </c>
      <c r="C177" s="64"/>
      <c r="D177" s="64"/>
      <c r="E177" s="64"/>
      <c r="F177" s="64"/>
      <c r="G177" s="64"/>
      <c r="H177" s="64"/>
      <c r="I177" s="71"/>
      <c r="J177" s="71"/>
      <c r="K177" s="71"/>
      <c r="L177" s="71"/>
      <c r="M177" s="71"/>
      <c r="N177" s="7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/>
      <c r="AQ177"/>
      <c r="AR177"/>
      <c r="AS177"/>
      <c r="AT177"/>
      <c r="AU177"/>
      <c r="AV177"/>
      <c r="AW177"/>
      <c r="AX177"/>
      <c r="AY177"/>
      <c r="AZ177"/>
    </row>
    <row r="178" spans="2:52" x14ac:dyDescent="0.3">
      <c r="B178" s="44"/>
      <c r="C178" s="52"/>
      <c r="D178" s="52"/>
      <c r="E178" s="52"/>
      <c r="F178" s="43"/>
      <c r="G178" s="52"/>
      <c r="H178" s="52"/>
      <c r="I178" s="71"/>
      <c r="J178" s="71"/>
      <c r="K178" s="71"/>
      <c r="L178" s="71"/>
      <c r="M178" s="71"/>
      <c r="N178" s="7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/>
      <c r="AQ178"/>
      <c r="AR178"/>
      <c r="AS178"/>
      <c r="AT178"/>
      <c r="AU178"/>
      <c r="AV178"/>
      <c r="AW178"/>
      <c r="AX178"/>
      <c r="AY178"/>
      <c r="AZ178"/>
    </row>
    <row r="179" spans="2:52" x14ac:dyDescent="0.3">
      <c r="B179"/>
      <c r="C179" s="71"/>
      <c r="D179" s="71"/>
      <c r="E179" s="71"/>
      <c r="F179" s="72"/>
      <c r="G179" s="71"/>
      <c r="H179" s="71"/>
      <c r="I179" s="71"/>
      <c r="J179" s="71"/>
      <c r="K179" s="71"/>
      <c r="L179" s="71"/>
      <c r="M179" s="71"/>
      <c r="N179" s="7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/>
      <c r="AQ179"/>
      <c r="AR179"/>
      <c r="AS179"/>
      <c r="AT179"/>
      <c r="AU179"/>
      <c r="AV179"/>
      <c r="AW179"/>
      <c r="AX179"/>
      <c r="AY179"/>
      <c r="AZ179"/>
    </row>
    <row r="180" spans="2:52" ht="15" customHeight="1" x14ac:dyDescent="0.3">
      <c r="B180" s="169" t="s">
        <v>122</v>
      </c>
      <c r="C180" s="170"/>
      <c r="D180" s="170"/>
      <c r="E180" s="170"/>
      <c r="F180" s="170"/>
      <c r="G180" s="170"/>
      <c r="H180" s="170"/>
      <c r="I180" s="171"/>
      <c r="J180" s="38"/>
      <c r="K180" s="38"/>
      <c r="L180"/>
      <c r="M180" s="58"/>
      <c r="N180"/>
      <c r="O180"/>
      <c r="P180"/>
      <c r="Q180" s="47"/>
      <c r="R180" s="58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2:52" ht="15" customHeight="1" x14ac:dyDescent="0.3">
      <c r="B181" s="196" t="s">
        <v>123</v>
      </c>
      <c r="C181" s="197"/>
      <c r="D181" s="197"/>
      <c r="E181" s="197"/>
      <c r="F181" s="197"/>
      <c r="G181" s="197"/>
      <c r="H181" s="197"/>
      <c r="I181" s="198"/>
      <c r="J181" s="38"/>
      <c r="K181" s="38"/>
      <c r="L181" s="36"/>
      <c r="M181" s="59"/>
      <c r="N181" s="36"/>
      <c r="O181" s="36"/>
      <c r="P181" s="36"/>
      <c r="Q181" s="36"/>
      <c r="R181" s="59"/>
      <c r="S181" s="36"/>
      <c r="T181" s="36"/>
      <c r="U181" s="36"/>
      <c r="V181" s="36"/>
      <c r="W181" s="36"/>
      <c r="X181" s="36"/>
      <c r="Y181" s="36"/>
      <c r="Z181" s="35"/>
      <c r="AA181" s="35"/>
      <c r="AB181" s="35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2:52" x14ac:dyDescent="0.3">
      <c r="B182" s="64" t="s">
        <v>157</v>
      </c>
      <c r="C182" s="65">
        <v>100</v>
      </c>
      <c r="D182" s="65">
        <v>500</v>
      </c>
      <c r="E182" s="65">
        <v>1000</v>
      </c>
      <c r="F182" s="65">
        <v>2000</v>
      </c>
      <c r="G182" s="65">
        <v>5000</v>
      </c>
      <c r="H182" s="65">
        <v>10000</v>
      </c>
      <c r="I182" s="65">
        <v>20000</v>
      </c>
      <c r="J182" s="5"/>
      <c r="K182" s="5"/>
      <c r="L182" s="76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22"/>
      <c r="AA182" s="22"/>
      <c r="AB182" s="2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2:52" x14ac:dyDescent="0.3">
      <c r="B183" s="44"/>
      <c r="C183" s="28"/>
      <c r="D183" s="28"/>
      <c r="E183" s="28"/>
      <c r="F183" s="28"/>
      <c r="G183" s="28"/>
      <c r="H183" s="28"/>
      <c r="I183" s="28"/>
      <c r="J183"/>
      <c r="K183"/>
      <c r="L183" s="40"/>
      <c r="M183" s="40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22"/>
      <c r="AA183" s="22"/>
      <c r="AB183" s="22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2:52" x14ac:dyDescent="0.3">
      <c r="B184"/>
      <c r="C184" s="86"/>
      <c r="D184" s="86"/>
      <c r="E184" s="86"/>
      <c r="F184" s="86"/>
      <c r="G184" s="86"/>
      <c r="H184" s="86"/>
      <c r="I184" s="86"/>
      <c r="J184" s="86"/>
      <c r="K184" s="86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22"/>
      <c r="AA184" s="22"/>
      <c r="AB184" s="22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2:52" ht="15" customHeight="1" x14ac:dyDescent="0.3">
      <c r="B185" s="157" t="s">
        <v>16</v>
      </c>
      <c r="C185" s="158"/>
      <c r="D185" s="158"/>
      <c r="E185" s="158"/>
      <c r="F185" s="158"/>
      <c r="G185" s="158"/>
      <c r="H185" s="159"/>
      <c r="I185"/>
      <c r="J185"/>
      <c r="K185"/>
      <c r="L185"/>
      <c r="M185" s="58"/>
      <c r="N185"/>
      <c r="O185"/>
      <c r="P185"/>
      <c r="Q185" s="47"/>
      <c r="R185" s="58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2:52" ht="15" customHeight="1" x14ac:dyDescent="0.3">
      <c r="B186" s="205" t="s">
        <v>83</v>
      </c>
      <c r="C186" s="206"/>
      <c r="D186" s="206"/>
      <c r="E186" s="206"/>
      <c r="F186" s="206"/>
      <c r="G186" s="206"/>
      <c r="H186" s="207"/>
      <c r="I186" s="38"/>
      <c r="J186" s="38"/>
      <c r="K186" s="22"/>
      <c r="L186"/>
      <c r="M186" s="58"/>
      <c r="N186"/>
      <c r="O186"/>
      <c r="P186"/>
      <c r="Q186" s="47"/>
      <c r="R186" s="58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2:52" x14ac:dyDescent="0.3">
      <c r="B187" s="28" t="s">
        <v>147</v>
      </c>
      <c r="C187" s="65">
        <v>50</v>
      </c>
      <c r="D187" s="65">
        <v>100</v>
      </c>
      <c r="E187" s="65">
        <v>150</v>
      </c>
      <c r="F187" s="65">
        <f>E187+50</f>
        <v>200</v>
      </c>
      <c r="G187" s="65">
        <f>F187+100</f>
        <v>300</v>
      </c>
      <c r="H187" s="65">
        <f>G187+200</f>
        <v>500</v>
      </c>
      <c r="I187" s="5"/>
      <c r="J187" s="5"/>
      <c r="K187" s="58"/>
      <c r="L187"/>
      <c r="M187" s="58"/>
      <c r="N187"/>
      <c r="O187"/>
      <c r="P187"/>
      <c r="Q187" s="47"/>
      <c r="R187" s="58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2:52" x14ac:dyDescent="0.3">
      <c r="B188" s="82" t="s">
        <v>64</v>
      </c>
      <c r="C188" s="65"/>
      <c r="D188" s="65"/>
      <c r="E188" s="65"/>
      <c r="F188" s="65"/>
      <c r="G188" s="65"/>
      <c r="H188" s="65"/>
      <c r="I188" s="68"/>
      <c r="J188" s="68"/>
      <c r="K188" s="58"/>
      <c r="L188"/>
      <c r="M188" s="58"/>
      <c r="N188"/>
      <c r="O188"/>
      <c r="P188"/>
      <c r="Q188" s="47"/>
      <c r="R188" s="5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2:52" x14ac:dyDescent="0.3">
      <c r="B189" s="44"/>
      <c r="C189" s="124"/>
      <c r="D189" s="124"/>
      <c r="E189" s="124"/>
      <c r="F189" s="124"/>
      <c r="G189" s="124"/>
      <c r="H189" s="124"/>
      <c r="I189" s="68"/>
      <c r="J189" s="68"/>
      <c r="K189" s="58"/>
      <c r="L189"/>
      <c r="M189" s="58"/>
      <c r="N189"/>
      <c r="O189"/>
      <c r="P189"/>
      <c r="Q189" s="47"/>
      <c r="R189" s="58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2:52" x14ac:dyDescent="0.3">
      <c r="B190" s="82" t="s">
        <v>65</v>
      </c>
      <c r="C190" s="65"/>
      <c r="D190" s="65"/>
      <c r="E190" s="65"/>
      <c r="F190" s="65"/>
      <c r="G190" s="65"/>
      <c r="H190" s="65"/>
      <c r="I190" s="68"/>
      <c r="J190" s="68"/>
      <c r="K190" s="93"/>
      <c r="L190"/>
      <c r="M190" s="58"/>
      <c r="N190"/>
      <c r="O190"/>
      <c r="P190"/>
      <c r="Q190" s="47"/>
      <c r="R190" s="58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2:52" x14ac:dyDescent="0.3">
      <c r="B191" s="44"/>
      <c r="C191" s="124"/>
      <c r="D191" s="124"/>
      <c r="E191" s="124"/>
      <c r="F191" s="124"/>
      <c r="G191" s="124"/>
      <c r="H191" s="124"/>
      <c r="I191" s="68"/>
      <c r="J191" s="68"/>
      <c r="K191" s="93"/>
      <c r="L191"/>
      <c r="M191" s="58"/>
      <c r="N191"/>
      <c r="O191"/>
      <c r="P191"/>
      <c r="Q191" s="47"/>
      <c r="R191" s="58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2:52" x14ac:dyDescent="0.3">
      <c r="B192" s="82" t="s">
        <v>66</v>
      </c>
      <c r="C192" s="65"/>
      <c r="D192" s="65"/>
      <c r="E192" s="65"/>
      <c r="F192" s="65"/>
      <c r="G192" s="65"/>
      <c r="H192" s="65"/>
      <c r="I192" s="68"/>
      <c r="J192" s="68"/>
      <c r="K192" s="93"/>
      <c r="L192"/>
      <c r="M192" s="58"/>
      <c r="N192"/>
      <c r="O192"/>
      <c r="P192"/>
      <c r="Q192" s="47"/>
      <c r="R192" s="58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2:52" x14ac:dyDescent="0.3">
      <c r="B193" s="44"/>
      <c r="C193" s="124"/>
      <c r="D193" s="124"/>
      <c r="E193" s="124"/>
      <c r="F193" s="124"/>
      <c r="G193" s="124"/>
      <c r="H193" s="124"/>
      <c r="I193" s="68"/>
      <c r="J193" s="68"/>
      <c r="K193" s="93"/>
      <c r="L193"/>
      <c r="M193" s="58"/>
      <c r="N193"/>
      <c r="O193"/>
      <c r="P193"/>
      <c r="Q193" s="47"/>
      <c r="R193" s="58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2:52" s="45" customFormat="1" x14ac:dyDescent="0.3">
      <c r="B194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18"/>
      <c r="N194" s="18"/>
      <c r="O194" s="18"/>
      <c r="P194" s="18"/>
      <c r="Q194" s="18"/>
      <c r="R194" s="18"/>
      <c r="S194" s="18"/>
      <c r="T194" s="18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</row>
    <row r="195" spans="2:52" ht="15" customHeight="1" x14ac:dyDescent="0.3">
      <c r="B195" s="157" t="s">
        <v>14</v>
      </c>
      <c r="C195" s="158"/>
      <c r="D195" s="158"/>
      <c r="E195" s="158"/>
      <c r="F195" s="158"/>
      <c r="G195" s="158"/>
      <c r="H195" s="158"/>
      <c r="I195" s="159"/>
      <c r="J195"/>
      <c r="K195"/>
      <c r="L195"/>
      <c r="M195"/>
      <c r="N195"/>
      <c r="O195"/>
      <c r="P195"/>
    </row>
    <row r="196" spans="2:52" ht="15" customHeight="1" x14ac:dyDescent="0.3">
      <c r="B196" s="154" t="s">
        <v>134</v>
      </c>
      <c r="C196" s="155"/>
      <c r="D196" s="155"/>
      <c r="E196" s="155"/>
      <c r="F196" s="155"/>
      <c r="G196" s="155"/>
      <c r="H196" s="155"/>
      <c r="I196" s="156"/>
      <c r="J196" s="38"/>
      <c r="K196" s="38"/>
      <c r="L196" s="38"/>
      <c r="M196" s="38"/>
      <c r="N196" s="38"/>
      <c r="O196" s="38"/>
      <c r="P196" s="38"/>
      <c r="Q196" s="10"/>
      <c r="R196" s="56"/>
      <c r="S196" s="10"/>
      <c r="T196" s="10"/>
      <c r="U196" s="10"/>
      <c r="V196" s="10"/>
      <c r="W196" s="10"/>
      <c r="X196" s="10"/>
      <c r="Y196" s="10"/>
      <c r="Z196" s="23"/>
      <c r="AA196" s="23"/>
      <c r="AB196" s="8"/>
    </row>
    <row r="197" spans="2:52" x14ac:dyDescent="0.3">
      <c r="B197" s="28" t="s">
        <v>147</v>
      </c>
      <c r="C197" s="65">
        <v>250</v>
      </c>
      <c r="D197" s="65">
        <v>500</v>
      </c>
      <c r="E197" s="65">
        <v>1000</v>
      </c>
      <c r="F197" s="65">
        <v>2000</v>
      </c>
      <c r="G197" s="65">
        <v>5000</v>
      </c>
      <c r="H197" s="65">
        <v>10000</v>
      </c>
      <c r="I197" s="65">
        <v>20000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>
        <v>11500</v>
      </c>
      <c r="AA197" s="3">
        <v>12000</v>
      </c>
      <c r="AB197" s="4"/>
    </row>
    <row r="198" spans="2:52" x14ac:dyDescent="0.3">
      <c r="B198" s="82" t="s">
        <v>42</v>
      </c>
      <c r="C198" s="82"/>
      <c r="D198" s="82"/>
      <c r="E198" s="82"/>
      <c r="F198" s="82"/>
      <c r="G198" s="82"/>
      <c r="H198" s="82"/>
      <c r="I198" s="82"/>
      <c r="J198" s="68"/>
      <c r="K198" s="68"/>
      <c r="L198" s="68"/>
      <c r="M198" s="68"/>
      <c r="N198" s="68"/>
      <c r="O198" s="68"/>
      <c r="P198" s="68"/>
      <c r="Z198" s="12"/>
      <c r="AA198" s="2"/>
    </row>
    <row r="199" spans="2:52" x14ac:dyDescent="0.3">
      <c r="B199" s="44"/>
      <c r="C199" s="124"/>
      <c r="D199" s="124"/>
      <c r="E199" s="124"/>
      <c r="F199" s="124"/>
      <c r="G199" s="124"/>
      <c r="H199" s="124"/>
      <c r="I199" s="124"/>
      <c r="J199" s="68"/>
      <c r="K199" s="68"/>
      <c r="L199" s="68"/>
      <c r="M199" s="68"/>
      <c r="N199" s="68"/>
      <c r="O199" s="68"/>
      <c r="P199" s="68"/>
      <c r="Z199" s="12"/>
      <c r="AA199" s="2"/>
    </row>
    <row r="200" spans="2:52" x14ac:dyDescent="0.3">
      <c r="B200" s="82" t="s">
        <v>43</v>
      </c>
      <c r="C200" s="82"/>
      <c r="D200" s="82"/>
      <c r="E200" s="82"/>
      <c r="F200" s="82"/>
      <c r="G200" s="82"/>
      <c r="H200" s="82"/>
      <c r="I200" s="82"/>
      <c r="J200" s="68"/>
      <c r="K200" s="68"/>
      <c r="L200" s="68"/>
      <c r="M200" s="68"/>
      <c r="N200" s="68"/>
      <c r="O200" s="68"/>
      <c r="P200" s="68"/>
      <c r="Z200" s="12"/>
      <c r="AA200" s="2"/>
    </row>
    <row r="201" spans="2:52" x14ac:dyDescent="0.3">
      <c r="B201" s="44"/>
      <c r="C201" s="124"/>
      <c r="D201" s="124"/>
      <c r="E201" s="124"/>
      <c r="F201" s="124"/>
      <c r="G201" s="124"/>
      <c r="H201" s="124"/>
      <c r="I201" s="124"/>
      <c r="J201" s="68"/>
      <c r="K201" s="68"/>
      <c r="L201" s="68"/>
      <c r="M201" s="68"/>
      <c r="N201" s="68"/>
      <c r="O201" s="68"/>
      <c r="P201" s="68"/>
      <c r="Z201" s="12"/>
      <c r="AA201" s="2"/>
    </row>
    <row r="202" spans="2:52" x14ac:dyDescent="0.3">
      <c r="B202" s="82" t="s">
        <v>44</v>
      </c>
      <c r="C202" s="82"/>
      <c r="D202" s="82"/>
      <c r="E202" s="82"/>
      <c r="F202" s="82"/>
      <c r="G202" s="82"/>
      <c r="H202" s="82"/>
      <c r="I202" s="82"/>
      <c r="J202" s="68"/>
      <c r="K202" s="68"/>
      <c r="L202" s="68"/>
      <c r="M202" s="68"/>
      <c r="N202" s="68"/>
      <c r="O202" s="68"/>
      <c r="P202" s="68"/>
      <c r="Z202" s="12"/>
      <c r="AA202" s="2"/>
    </row>
    <row r="203" spans="2:52" x14ac:dyDescent="0.3">
      <c r="B203" s="44"/>
      <c r="C203" s="124"/>
      <c r="D203" s="124"/>
      <c r="E203" s="124"/>
      <c r="F203" s="124"/>
      <c r="G203" s="124"/>
      <c r="H203" s="124"/>
      <c r="I203" s="124"/>
      <c r="J203" s="68"/>
      <c r="K203" s="68"/>
      <c r="L203" s="68"/>
      <c r="M203" s="68"/>
      <c r="N203" s="68"/>
      <c r="O203" s="68"/>
      <c r="P203" s="68"/>
      <c r="Z203" s="12"/>
      <c r="AA203" s="2"/>
    </row>
    <row r="204" spans="2:52" x14ac:dyDescent="0.3">
      <c r="B204" s="82" t="s">
        <v>45</v>
      </c>
      <c r="C204" s="82"/>
      <c r="D204" s="82"/>
      <c r="E204" s="82"/>
      <c r="F204" s="82"/>
      <c r="G204" s="82"/>
      <c r="H204" s="82"/>
      <c r="I204" s="82"/>
      <c r="J204" s="68"/>
      <c r="K204" s="68"/>
      <c r="L204" s="68"/>
      <c r="M204" s="68"/>
      <c r="N204" s="68"/>
      <c r="O204" s="68"/>
      <c r="P204" s="68"/>
      <c r="Z204" s="12"/>
      <c r="AA204" s="2"/>
    </row>
    <row r="205" spans="2:52" x14ac:dyDescent="0.3">
      <c r="B205" s="44"/>
      <c r="C205" s="124"/>
      <c r="D205" s="124"/>
      <c r="E205" s="124"/>
      <c r="F205" s="124"/>
      <c r="G205" s="124"/>
      <c r="H205" s="124"/>
      <c r="I205" s="124"/>
      <c r="J205" s="68"/>
      <c r="K205" s="68"/>
      <c r="L205" s="68"/>
      <c r="M205" s="68"/>
      <c r="N205" s="68"/>
      <c r="O205" s="68"/>
      <c r="P205" s="68"/>
      <c r="Z205" s="12"/>
      <c r="AA205" s="2"/>
    </row>
    <row r="206" spans="2:52" x14ac:dyDescent="0.3">
      <c r="B206" s="82" t="s">
        <v>46</v>
      </c>
      <c r="C206" s="82"/>
      <c r="D206" s="82"/>
      <c r="E206" s="82"/>
      <c r="F206" s="82"/>
      <c r="G206" s="82"/>
      <c r="H206" s="82"/>
      <c r="I206" s="82"/>
      <c r="J206" s="68"/>
      <c r="K206" s="68"/>
      <c r="L206" s="68"/>
      <c r="M206" s="68"/>
      <c r="N206" s="68"/>
      <c r="O206" s="68"/>
      <c r="P206" s="68"/>
      <c r="Z206" s="12"/>
      <c r="AA206" s="2"/>
    </row>
    <row r="207" spans="2:52" x14ac:dyDescent="0.3">
      <c r="B207" s="44"/>
      <c r="C207" s="124"/>
      <c r="D207" s="124"/>
      <c r="E207" s="124"/>
      <c r="F207" s="124"/>
      <c r="G207" s="124"/>
      <c r="H207" s="124"/>
      <c r="I207" s="124"/>
      <c r="J207" s="68"/>
      <c r="K207" s="68"/>
      <c r="L207" s="68"/>
      <c r="M207" s="68"/>
      <c r="N207" s="68"/>
      <c r="O207" s="68"/>
      <c r="P207" s="68"/>
      <c r="Z207" s="12"/>
      <c r="AA207" s="2"/>
    </row>
    <row r="208" spans="2:52" x14ac:dyDescent="0.3">
      <c r="B208" s="82" t="s">
        <v>48</v>
      </c>
      <c r="C208" s="82"/>
      <c r="D208" s="82"/>
      <c r="E208" s="82"/>
      <c r="F208" s="82"/>
      <c r="G208" s="82"/>
      <c r="H208" s="82"/>
      <c r="I208" s="82"/>
      <c r="J208" s="68"/>
      <c r="K208" s="68"/>
      <c r="L208" s="68"/>
      <c r="M208" s="68"/>
      <c r="N208" s="68"/>
      <c r="O208" s="68"/>
      <c r="P208" s="68"/>
      <c r="Z208" s="12"/>
      <c r="AA208" s="2"/>
    </row>
    <row r="209" spans="2:27" x14ac:dyDescent="0.3">
      <c r="B209" s="44"/>
      <c r="C209" s="124"/>
      <c r="D209" s="124"/>
      <c r="E209" s="124"/>
      <c r="F209" s="124"/>
      <c r="G209" s="124"/>
      <c r="H209" s="124"/>
      <c r="I209" s="124"/>
      <c r="J209" s="68"/>
      <c r="K209" s="68"/>
      <c r="L209" s="68"/>
      <c r="M209" s="68"/>
      <c r="N209" s="68"/>
      <c r="O209" s="68"/>
      <c r="P209" s="68"/>
      <c r="Z209" s="12"/>
      <c r="AA209" s="2"/>
    </row>
    <row r="210" spans="2:27" x14ac:dyDescent="0.3">
      <c r="B210" s="82" t="s">
        <v>49</v>
      </c>
      <c r="C210" s="82"/>
      <c r="D210" s="82"/>
      <c r="E210" s="82"/>
      <c r="F210" s="82"/>
      <c r="G210" s="82"/>
      <c r="H210" s="82"/>
      <c r="I210" s="82"/>
      <c r="J210" s="68"/>
      <c r="K210" s="68"/>
      <c r="L210" s="68"/>
      <c r="M210" s="68"/>
      <c r="N210" s="68"/>
      <c r="O210" s="68"/>
      <c r="P210" s="68"/>
      <c r="Z210" s="12"/>
      <c r="AA210" s="2"/>
    </row>
    <row r="211" spans="2:27" x14ac:dyDescent="0.3">
      <c r="B211" s="44"/>
      <c r="C211" s="124"/>
      <c r="D211" s="124"/>
      <c r="E211" s="124"/>
      <c r="F211" s="124"/>
      <c r="G211" s="124"/>
      <c r="H211" s="124"/>
      <c r="I211" s="124"/>
      <c r="J211" s="68"/>
      <c r="K211" s="68"/>
      <c r="L211" s="68"/>
      <c r="M211" s="68"/>
      <c r="N211" s="68"/>
      <c r="O211" s="68"/>
      <c r="P211" s="68"/>
      <c r="Z211" s="12"/>
      <c r="AA211" s="2"/>
    </row>
    <row r="212" spans="2:27" x14ac:dyDescent="0.3">
      <c r="B212" s="82" t="s">
        <v>50</v>
      </c>
      <c r="C212" s="82"/>
      <c r="D212" s="82"/>
      <c r="E212" s="82"/>
      <c r="F212" s="82"/>
      <c r="G212" s="82"/>
      <c r="H212" s="82"/>
      <c r="I212" s="82"/>
      <c r="J212" s="68"/>
      <c r="K212" s="68"/>
      <c r="L212" s="68"/>
      <c r="M212" s="68"/>
      <c r="N212" s="68"/>
      <c r="O212" s="68"/>
      <c r="P212" s="68"/>
      <c r="Z212" s="12"/>
      <c r="AA212" s="2"/>
    </row>
    <row r="213" spans="2:27" x14ac:dyDescent="0.3">
      <c r="B213" s="44"/>
      <c r="C213" s="124"/>
      <c r="D213" s="124"/>
      <c r="E213" s="124"/>
      <c r="F213" s="124"/>
      <c r="G213" s="124"/>
      <c r="H213" s="124"/>
      <c r="I213" s="124"/>
      <c r="J213" s="68"/>
      <c r="K213" s="68"/>
      <c r="L213" s="68"/>
      <c r="M213" s="68"/>
      <c r="N213" s="68"/>
      <c r="O213" s="68"/>
      <c r="P213" s="68"/>
      <c r="Z213" s="12"/>
      <c r="AA213" s="2"/>
    </row>
    <row r="214" spans="2:27" x14ac:dyDescent="0.3">
      <c r="B214" s="82" t="s">
        <v>47</v>
      </c>
      <c r="C214" s="82"/>
      <c r="D214" s="82"/>
      <c r="E214" s="82"/>
      <c r="F214" s="82"/>
      <c r="G214" s="82"/>
      <c r="H214" s="82"/>
      <c r="I214" s="82"/>
      <c r="J214" s="68"/>
      <c r="K214" s="68"/>
      <c r="L214" s="68"/>
      <c r="M214" s="68"/>
      <c r="N214" s="68"/>
      <c r="O214" s="68"/>
      <c r="P214" s="68"/>
      <c r="Z214" s="12"/>
      <c r="AA214" s="2"/>
    </row>
    <row r="215" spans="2:27" x14ac:dyDescent="0.3">
      <c r="B215" s="44"/>
      <c r="C215" s="124"/>
      <c r="D215" s="124"/>
      <c r="E215" s="124"/>
      <c r="F215" s="124"/>
      <c r="G215" s="124"/>
      <c r="H215" s="124"/>
      <c r="I215" s="124"/>
      <c r="J215" s="68"/>
      <c r="K215" s="68"/>
      <c r="L215" s="68"/>
      <c r="M215" s="68"/>
      <c r="N215" s="68"/>
      <c r="O215" s="68"/>
      <c r="P215" s="68"/>
      <c r="Z215" s="12"/>
      <c r="AA215" s="2"/>
    </row>
    <row r="216" spans="2:27" x14ac:dyDescent="0.3">
      <c r="B216" s="82" t="s">
        <v>51</v>
      </c>
      <c r="C216" s="82"/>
      <c r="D216" s="82"/>
      <c r="E216" s="82"/>
      <c r="F216" s="82"/>
      <c r="G216" s="82"/>
      <c r="H216" s="82"/>
      <c r="I216" s="82"/>
      <c r="J216" s="68"/>
      <c r="K216" s="68"/>
      <c r="L216" s="68"/>
      <c r="M216" s="68"/>
      <c r="N216" s="68"/>
      <c r="O216" s="68"/>
      <c r="P216" s="68"/>
      <c r="Z216" s="12"/>
      <c r="AA216" s="2"/>
    </row>
    <row r="217" spans="2:27" x14ac:dyDescent="0.3">
      <c r="B217" s="44"/>
      <c r="C217" s="124"/>
      <c r="D217" s="124"/>
      <c r="E217" s="124"/>
      <c r="F217" s="124"/>
      <c r="G217" s="124"/>
      <c r="H217" s="124"/>
      <c r="I217" s="124"/>
      <c r="J217" s="68"/>
      <c r="K217" s="68"/>
      <c r="L217" s="68"/>
      <c r="M217" s="68"/>
      <c r="N217" s="68"/>
      <c r="O217" s="68"/>
      <c r="P217" s="68"/>
      <c r="Z217" s="95"/>
      <c r="AA217" s="39"/>
    </row>
    <row r="218" spans="2:27" x14ac:dyDescent="0.3">
      <c r="B218" s="82" t="s">
        <v>52</v>
      </c>
      <c r="C218" s="82"/>
      <c r="D218" s="82"/>
      <c r="E218" s="82"/>
      <c r="F218" s="82"/>
      <c r="G218" s="82"/>
      <c r="H218" s="82"/>
      <c r="I218" s="82"/>
      <c r="J218" s="68"/>
      <c r="K218" s="68"/>
      <c r="L218" s="68"/>
      <c r="M218" s="68"/>
      <c r="N218" s="68"/>
      <c r="O218" s="68"/>
      <c r="P218" s="68"/>
      <c r="Z218" s="95"/>
      <c r="AA218" s="39"/>
    </row>
    <row r="219" spans="2:27" x14ac:dyDescent="0.3">
      <c r="B219" s="44"/>
      <c r="C219" s="124"/>
      <c r="D219" s="124"/>
      <c r="E219" s="124"/>
      <c r="F219" s="124"/>
      <c r="G219" s="124"/>
      <c r="H219" s="124"/>
      <c r="I219" s="124"/>
      <c r="J219" s="68"/>
      <c r="K219" s="68"/>
      <c r="L219" s="68"/>
      <c r="M219" s="68"/>
      <c r="N219" s="68"/>
      <c r="O219" s="68"/>
      <c r="P219" s="68"/>
    </row>
    <row r="220" spans="2:27" x14ac:dyDescent="0.3">
      <c r="B220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2:27" ht="15" customHeight="1" x14ac:dyDescent="0.3">
      <c r="B221" s="221" t="s">
        <v>19</v>
      </c>
      <c r="C221" s="222"/>
      <c r="D221" s="222"/>
      <c r="E221" s="222"/>
      <c r="F221" s="222"/>
      <c r="G221" s="222"/>
      <c r="H221" s="223"/>
      <c r="I221"/>
      <c r="J221"/>
      <c r="K221"/>
      <c r="L221"/>
      <c r="M221"/>
      <c r="N221"/>
      <c r="O221" s="60"/>
    </row>
    <row r="222" spans="2:27" ht="15" customHeight="1" x14ac:dyDescent="0.3">
      <c r="B222" s="224" t="s">
        <v>111</v>
      </c>
      <c r="C222" s="225"/>
      <c r="D222" s="225"/>
      <c r="E222" s="225"/>
      <c r="F222" s="225"/>
      <c r="G222" s="225"/>
      <c r="H222" s="226"/>
      <c r="I222" s="108"/>
      <c r="J222" s="108"/>
      <c r="K222" s="108"/>
      <c r="L222" s="108"/>
      <c r="M222" s="108"/>
      <c r="N222" s="108"/>
      <c r="O222" s="10"/>
    </row>
    <row r="223" spans="2:27" x14ac:dyDescent="0.3">
      <c r="B223" s="64" t="s">
        <v>153</v>
      </c>
      <c r="C223" s="65">
        <v>1000</v>
      </c>
      <c r="D223" s="65">
        <v>2000</v>
      </c>
      <c r="E223" s="65">
        <f>D223+3000</f>
        <v>5000</v>
      </c>
      <c r="F223" s="65">
        <f>E223+5000</f>
        <v>10000</v>
      </c>
      <c r="G223" s="65">
        <f>F223+10000</f>
        <v>20000</v>
      </c>
      <c r="H223" s="65">
        <f>G223+30000</f>
        <v>50000</v>
      </c>
      <c r="I223" s="5"/>
      <c r="J223" s="5"/>
      <c r="K223" s="5"/>
      <c r="L223" s="5"/>
      <c r="M223" s="5"/>
      <c r="N223" s="5"/>
      <c r="O223" s="4"/>
    </row>
    <row r="224" spans="2:27" x14ac:dyDescent="0.3">
      <c r="B224" s="44"/>
      <c r="C224" s="111"/>
      <c r="D224" s="111"/>
      <c r="E224" s="111"/>
      <c r="F224" s="111"/>
      <c r="G224" s="111"/>
      <c r="H224" s="111"/>
      <c r="I224" s="6"/>
      <c r="J224" s="6"/>
      <c r="K224" s="6"/>
      <c r="L224" s="6"/>
      <c r="M224" s="6"/>
      <c r="N224" s="6"/>
      <c r="O224" s="4"/>
      <c r="P224" s="60"/>
    </row>
    <row r="225" spans="2:16" x14ac:dyDescent="0.3">
      <c r="I225" s="68"/>
      <c r="J225" s="68"/>
      <c r="K225" s="68"/>
      <c r="L225" s="68"/>
      <c r="M225" s="68"/>
      <c r="N225" s="68"/>
      <c r="O225" s="4"/>
    </row>
    <row r="226" spans="2:16" ht="15" customHeight="1" x14ac:dyDescent="0.3">
      <c r="B226" s="157" t="s">
        <v>11</v>
      </c>
      <c r="C226" s="158"/>
      <c r="D226" s="158"/>
      <c r="E226" s="158"/>
      <c r="F226" s="158"/>
      <c r="G226" s="158"/>
      <c r="H226" s="159"/>
      <c r="I226"/>
      <c r="J226"/>
      <c r="K226"/>
      <c r="L226"/>
      <c r="M226"/>
    </row>
    <row r="227" spans="2:16" ht="15" customHeight="1" x14ac:dyDescent="0.3">
      <c r="B227" s="181" t="s">
        <v>112</v>
      </c>
      <c r="C227" s="182"/>
      <c r="D227" s="182"/>
      <c r="E227" s="182"/>
      <c r="F227" s="182"/>
      <c r="G227" s="182"/>
      <c r="H227" s="183"/>
      <c r="I227" s="38"/>
      <c r="J227" s="38"/>
      <c r="K227" s="38"/>
      <c r="L227" s="38"/>
      <c r="M227" s="38"/>
      <c r="N227" s="30"/>
      <c r="O227" s="30"/>
    </row>
    <row r="228" spans="2:16" x14ac:dyDescent="0.3">
      <c r="B228" s="64" t="s">
        <v>158</v>
      </c>
      <c r="C228" s="65">
        <v>50</v>
      </c>
      <c r="D228" s="65">
        <v>100</v>
      </c>
      <c r="E228" s="65">
        <v>150</v>
      </c>
      <c r="F228" s="65">
        <v>200</v>
      </c>
      <c r="G228" s="65">
        <v>500</v>
      </c>
      <c r="H228" s="65">
        <v>1000</v>
      </c>
      <c r="I228" s="5"/>
      <c r="J228" s="5"/>
      <c r="K228" s="5"/>
      <c r="L228" s="5"/>
      <c r="M228" s="5"/>
      <c r="N228" s="4"/>
      <c r="O228" s="5"/>
    </row>
    <row r="229" spans="2:16" x14ac:dyDescent="0.3">
      <c r="B229" s="134"/>
      <c r="C229" s="133"/>
      <c r="D229" s="133"/>
      <c r="E229" s="133"/>
      <c r="F229" s="133"/>
      <c r="G229" s="133"/>
      <c r="H229" s="133"/>
      <c r="I229" s="6"/>
      <c r="J229" s="6"/>
      <c r="K229" s="6"/>
      <c r="L229" s="6"/>
      <c r="M229" s="6"/>
      <c r="N229" s="4"/>
      <c r="O229" s="5"/>
    </row>
    <row r="230" spans="2:16" x14ac:dyDescent="0.3">
      <c r="B230" s="129"/>
      <c r="C230" s="130"/>
      <c r="D230" s="130"/>
      <c r="E230" s="131"/>
      <c r="F230" s="131"/>
      <c r="G230" s="131"/>
      <c r="H230" s="132"/>
    </row>
    <row r="231" spans="2:16" ht="15" customHeight="1" x14ac:dyDescent="0.3">
      <c r="B231" s="157" t="s">
        <v>12</v>
      </c>
      <c r="C231" s="158"/>
      <c r="D231" s="158"/>
      <c r="E231" s="158"/>
      <c r="F231" s="158"/>
      <c r="G231" s="158"/>
      <c r="H231" s="159"/>
      <c r="I231" s="7"/>
      <c r="J231" s="7"/>
      <c r="K231" s="7"/>
      <c r="L231" s="7"/>
      <c r="M231" s="7"/>
      <c r="N231" s="7"/>
      <c r="O231" s="7"/>
    </row>
    <row r="232" spans="2:16" ht="15" customHeight="1" x14ac:dyDescent="0.3">
      <c r="B232" s="154" t="s">
        <v>113</v>
      </c>
      <c r="C232" s="155"/>
      <c r="D232" s="155"/>
      <c r="E232" s="155"/>
      <c r="F232" s="155"/>
      <c r="G232" s="155"/>
      <c r="H232" s="156"/>
      <c r="I232" s="109"/>
      <c r="J232" s="109"/>
      <c r="K232" s="109"/>
      <c r="L232" s="109"/>
      <c r="M232" s="109"/>
      <c r="N232" s="109"/>
      <c r="O232" s="109"/>
    </row>
    <row r="233" spans="2:16" x14ac:dyDescent="0.3">
      <c r="B233" s="28" t="s">
        <v>147</v>
      </c>
      <c r="C233" s="65">
        <v>50</v>
      </c>
      <c r="D233" s="65">
        <v>100</v>
      </c>
      <c r="E233" s="65">
        <v>150</v>
      </c>
      <c r="F233" s="65">
        <v>200</v>
      </c>
      <c r="G233" s="65">
        <v>500</v>
      </c>
      <c r="H233" s="65">
        <v>1000</v>
      </c>
      <c r="I233" s="5"/>
      <c r="J233" s="5"/>
      <c r="K233" s="5"/>
      <c r="L233" s="5"/>
      <c r="M233" s="5"/>
      <c r="N233" s="5"/>
      <c r="O233" s="5"/>
      <c r="P233" s="54"/>
    </row>
    <row r="234" spans="2:16" x14ac:dyDescent="0.3">
      <c r="B234" s="64" t="s">
        <v>41</v>
      </c>
      <c r="C234" s="64"/>
      <c r="D234" s="64"/>
      <c r="E234" s="64"/>
      <c r="F234" s="64"/>
      <c r="G234" s="64"/>
      <c r="H234" s="64"/>
      <c r="I234" s="6"/>
      <c r="J234" s="6"/>
      <c r="K234" s="6"/>
      <c r="L234" s="6"/>
      <c r="M234" s="6"/>
      <c r="N234" s="6"/>
      <c r="O234" s="6"/>
      <c r="P234" s="54"/>
    </row>
    <row r="235" spans="2:16" x14ac:dyDescent="0.3">
      <c r="B235" s="44"/>
      <c r="C235" s="111"/>
      <c r="D235" s="111"/>
      <c r="E235" s="111"/>
      <c r="F235" s="111"/>
      <c r="G235" s="111"/>
      <c r="H235" s="111"/>
      <c r="I235" s="6"/>
      <c r="J235" s="6"/>
      <c r="K235" s="6"/>
      <c r="L235" s="6"/>
      <c r="M235" s="6"/>
      <c r="N235" s="6"/>
      <c r="O235" s="6"/>
      <c r="P235" s="54"/>
    </row>
    <row r="236" spans="2:16" x14ac:dyDescent="0.3">
      <c r="B236" s="64" t="s">
        <v>62</v>
      </c>
      <c r="C236" s="64"/>
      <c r="D236" s="64"/>
      <c r="E236" s="64"/>
      <c r="F236" s="64"/>
      <c r="G236" s="64"/>
      <c r="H236" s="64"/>
      <c r="I236" s="6"/>
      <c r="J236" s="6"/>
      <c r="K236" s="6"/>
      <c r="L236" s="6"/>
      <c r="M236" s="6"/>
      <c r="N236" s="6"/>
      <c r="O236" s="6"/>
      <c r="P236" s="54"/>
    </row>
    <row r="237" spans="2:16" x14ac:dyDescent="0.3">
      <c r="B237" s="44"/>
      <c r="C237" s="111"/>
      <c r="D237" s="111"/>
      <c r="E237" s="111"/>
      <c r="F237" s="111"/>
      <c r="G237" s="111"/>
      <c r="H237" s="111"/>
      <c r="I237" s="6"/>
      <c r="J237" s="6"/>
      <c r="K237" s="6"/>
      <c r="L237" s="6"/>
      <c r="M237" s="6"/>
      <c r="N237" s="6"/>
      <c r="O237" s="6"/>
      <c r="P237" s="54"/>
    </row>
    <row r="238" spans="2:16" x14ac:dyDescent="0.3">
      <c r="B238" s="64" t="s">
        <v>60</v>
      </c>
      <c r="C238" s="64"/>
      <c r="D238" s="64"/>
      <c r="E238" s="64"/>
      <c r="F238" s="64"/>
      <c r="G238" s="64"/>
      <c r="H238" s="64"/>
      <c r="I238" s="6"/>
      <c r="J238" s="6"/>
      <c r="K238" s="6"/>
      <c r="L238" s="6"/>
      <c r="M238" s="6"/>
      <c r="N238" s="6"/>
      <c r="O238" s="6"/>
      <c r="P238" s="54"/>
    </row>
    <row r="239" spans="2:16" x14ac:dyDescent="0.3">
      <c r="B239" s="44"/>
      <c r="C239" s="111"/>
      <c r="D239" s="111"/>
      <c r="E239" s="111"/>
      <c r="F239" s="111"/>
      <c r="G239" s="111"/>
      <c r="H239" s="111"/>
      <c r="I239" s="6"/>
      <c r="J239" s="6"/>
      <c r="K239" s="6"/>
      <c r="L239" s="6"/>
      <c r="M239" s="6"/>
      <c r="N239" s="6"/>
      <c r="O239" s="6"/>
      <c r="P239" s="54"/>
    </row>
    <row r="240" spans="2:16" x14ac:dyDescent="0.3">
      <c r="B240" s="64" t="s">
        <v>63</v>
      </c>
      <c r="C240" s="64"/>
      <c r="D240" s="64"/>
      <c r="E240" s="64"/>
      <c r="F240" s="64"/>
      <c r="G240" s="64"/>
      <c r="H240" s="64"/>
      <c r="I240" s="6"/>
      <c r="J240" s="6"/>
      <c r="K240" s="6"/>
      <c r="L240" s="6"/>
      <c r="M240" s="6"/>
      <c r="N240" s="6"/>
      <c r="O240" s="6"/>
      <c r="P240" s="54"/>
    </row>
    <row r="241" spans="2:24" x14ac:dyDescent="0.3">
      <c r="B241" s="44"/>
      <c r="C241" s="111"/>
      <c r="D241" s="111"/>
      <c r="E241" s="111"/>
      <c r="F241" s="111"/>
      <c r="G241" s="111"/>
      <c r="H241" s="111"/>
      <c r="I241" s="6"/>
      <c r="J241" s="6"/>
      <c r="K241" s="6"/>
      <c r="L241" s="6"/>
      <c r="M241" s="6"/>
      <c r="N241" s="6"/>
      <c r="O241" s="6"/>
      <c r="P241" s="54"/>
    </row>
    <row r="242" spans="2:24" x14ac:dyDescent="0.3">
      <c r="B242" s="64" t="s">
        <v>61</v>
      </c>
      <c r="C242" s="64"/>
      <c r="D242" s="64"/>
      <c r="E242" s="64"/>
      <c r="F242" s="64"/>
      <c r="G242" s="64"/>
      <c r="H242" s="64"/>
      <c r="I242" s="6"/>
      <c r="J242" s="6"/>
      <c r="K242" s="6"/>
      <c r="L242" s="6"/>
      <c r="M242" s="6"/>
      <c r="N242" s="6"/>
      <c r="O242" s="6"/>
      <c r="P242" s="54"/>
    </row>
    <row r="243" spans="2:24" x14ac:dyDescent="0.3">
      <c r="B243" s="44"/>
      <c r="C243" s="111"/>
      <c r="D243" s="111"/>
      <c r="E243" s="111"/>
      <c r="F243" s="111"/>
      <c r="G243" s="111"/>
      <c r="H243" s="111"/>
      <c r="I243" s="6"/>
      <c r="J243" s="6"/>
      <c r="K243" s="6"/>
      <c r="L243" s="6"/>
      <c r="M243" s="6"/>
      <c r="N243" s="6"/>
      <c r="O243" s="6"/>
      <c r="P243" s="54"/>
    </row>
    <row r="244" spans="2:24" x14ac:dyDescent="0.3">
      <c r="B244" s="96"/>
      <c r="P244" s="54"/>
    </row>
    <row r="245" spans="2:24" ht="15" customHeight="1" x14ac:dyDescent="0.3">
      <c r="B245" s="169" t="s">
        <v>101</v>
      </c>
      <c r="C245" s="170"/>
      <c r="D245" s="170"/>
      <c r="E245" s="170"/>
      <c r="F245" s="170"/>
      <c r="G245" s="170"/>
      <c r="H245" s="171"/>
      <c r="I245" s="35"/>
      <c r="J245" s="35"/>
    </row>
    <row r="246" spans="2:24" ht="15" customHeight="1" x14ac:dyDescent="0.3">
      <c r="B246" s="178" t="s">
        <v>127</v>
      </c>
      <c r="C246" s="179"/>
      <c r="D246" s="179"/>
      <c r="E246" s="179"/>
      <c r="F246" s="179"/>
      <c r="G246" s="179"/>
      <c r="H246" s="180"/>
      <c r="I246" s="38"/>
      <c r="J246" s="38"/>
      <c r="K246" s="30"/>
      <c r="L246" s="30"/>
      <c r="S246" s="20"/>
      <c r="T246" s="20"/>
      <c r="U246" s="20"/>
      <c r="V246" s="20"/>
      <c r="W246" s="20"/>
      <c r="X246" s="20"/>
    </row>
    <row r="247" spans="2:24" x14ac:dyDescent="0.3">
      <c r="B247" s="64" t="s">
        <v>149</v>
      </c>
      <c r="C247" s="65">
        <v>100</v>
      </c>
      <c r="D247" s="65">
        <v>200</v>
      </c>
      <c r="E247" s="65">
        <v>500</v>
      </c>
      <c r="F247" s="65">
        <v>1000</v>
      </c>
      <c r="G247" s="65">
        <v>1500</v>
      </c>
      <c r="H247" s="65">
        <v>2000</v>
      </c>
      <c r="I247" s="5"/>
      <c r="J247" s="5"/>
      <c r="K247" s="58"/>
      <c r="L247"/>
      <c r="S247" s="18"/>
      <c r="T247" s="18"/>
      <c r="U247" s="18"/>
      <c r="V247" s="22"/>
      <c r="W247" s="22"/>
      <c r="X247" s="22"/>
    </row>
    <row r="248" spans="2:24" x14ac:dyDescent="0.3">
      <c r="B248" s="44"/>
      <c r="C248" s="112"/>
      <c r="D248" s="112"/>
      <c r="E248" s="112"/>
      <c r="F248" s="112"/>
      <c r="G248" s="112"/>
      <c r="H248" s="112"/>
      <c r="I248" s="6"/>
      <c r="J248" s="6"/>
      <c r="K248" s="58"/>
      <c r="L248" s="58"/>
      <c r="S248" s="18"/>
      <c r="T248" s="18"/>
      <c r="U248" s="18"/>
      <c r="V248" s="22"/>
      <c r="W248" s="22"/>
      <c r="X248" s="22"/>
    </row>
    <row r="249" spans="2:24" x14ac:dyDescent="0.3">
      <c r="B249"/>
      <c r="C249" s="97"/>
      <c r="D249" s="97"/>
      <c r="E249" s="97"/>
      <c r="F249" s="97"/>
      <c r="G249" s="97"/>
      <c r="H249" s="97"/>
      <c r="I249" s="97"/>
      <c r="J249" s="97"/>
      <c r="K249" s="58"/>
      <c r="L249" s="58"/>
      <c r="S249" s="18"/>
      <c r="T249" s="18"/>
      <c r="U249" s="18"/>
      <c r="V249" s="22"/>
      <c r="W249" s="22"/>
      <c r="X249" s="22"/>
    </row>
    <row r="250" spans="2:24" ht="15" customHeight="1" x14ac:dyDescent="0.3">
      <c r="B250" s="169" t="s">
        <v>125</v>
      </c>
      <c r="C250" s="170"/>
      <c r="D250" s="170"/>
      <c r="E250" s="170"/>
      <c r="F250" s="171"/>
      <c r="G250" s="35"/>
      <c r="H250" s="35"/>
      <c r="I250" s="35"/>
      <c r="J250" s="35"/>
      <c r="K250" s="35"/>
    </row>
    <row r="251" spans="2:24" ht="15" customHeight="1" x14ac:dyDescent="0.3">
      <c r="B251" s="178" t="s">
        <v>126</v>
      </c>
      <c r="C251" s="179"/>
      <c r="D251" s="179"/>
      <c r="E251" s="179"/>
      <c r="F251" s="180"/>
      <c r="G251" s="38"/>
      <c r="H251" s="38"/>
      <c r="I251" s="38"/>
      <c r="J251" s="38"/>
      <c r="K251" s="38"/>
      <c r="L251" s="38"/>
    </row>
    <row r="252" spans="2:24" x14ac:dyDescent="0.3">
      <c r="B252" s="64" t="s">
        <v>150</v>
      </c>
      <c r="C252" s="65">
        <v>500</v>
      </c>
      <c r="D252" s="65">
        <v>1000</v>
      </c>
      <c r="E252" s="65">
        <v>2000</v>
      </c>
      <c r="F252" s="65">
        <v>5000</v>
      </c>
      <c r="G252" s="5"/>
      <c r="H252" s="5"/>
      <c r="I252" s="5"/>
      <c r="J252" s="5"/>
      <c r="K252" s="5"/>
      <c r="L252" s="58"/>
    </row>
    <row r="253" spans="2:24" x14ac:dyDescent="0.3">
      <c r="B253" s="44"/>
      <c r="C253" s="111"/>
      <c r="D253" s="111"/>
      <c r="E253" s="111"/>
      <c r="F253" s="111"/>
      <c r="G253" s="6"/>
      <c r="H253" s="6"/>
      <c r="I253" s="6"/>
      <c r="J253" s="6"/>
      <c r="K253" s="6"/>
      <c r="L253" s="58"/>
    </row>
    <row r="254" spans="2:24" x14ac:dyDescent="0.3">
      <c r="B254"/>
      <c r="C254"/>
      <c r="D254"/>
      <c r="E254"/>
      <c r="F254"/>
      <c r="G254"/>
      <c r="H254"/>
      <c r="I254"/>
      <c r="J254"/>
      <c r="K254"/>
      <c r="L254" s="58"/>
    </row>
    <row r="255" spans="2:24" ht="15" customHeight="1" x14ac:dyDescent="0.3">
      <c r="B255" s="169" t="s">
        <v>124</v>
      </c>
      <c r="C255" s="170"/>
      <c r="D255" s="170"/>
      <c r="E255" s="170"/>
      <c r="F255" s="170"/>
      <c r="G255" s="170"/>
      <c r="H255" s="171"/>
      <c r="I255"/>
      <c r="J255"/>
      <c r="K255"/>
      <c r="L255"/>
      <c r="M255"/>
      <c r="N255"/>
      <c r="O255"/>
      <c r="P255"/>
      <c r="Q255"/>
      <c r="R255"/>
    </row>
    <row r="256" spans="2:24" ht="15" customHeight="1" x14ac:dyDescent="0.3">
      <c r="B256" s="160" t="s">
        <v>131</v>
      </c>
      <c r="C256" s="161"/>
      <c r="D256" s="161"/>
      <c r="E256" s="161"/>
      <c r="F256" s="161"/>
      <c r="G256" s="161"/>
      <c r="H256" s="162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V256" s="54"/>
      <c r="W256" s="54"/>
    </row>
    <row r="257" spans="2:23" x14ac:dyDescent="0.3">
      <c r="B257" s="64" t="s">
        <v>159</v>
      </c>
      <c r="C257" s="65">
        <v>200</v>
      </c>
      <c r="D257" s="65">
        <v>500</v>
      </c>
      <c r="E257" s="65">
        <v>1000</v>
      </c>
      <c r="F257" s="65">
        <v>2000</v>
      </c>
      <c r="G257" s="65">
        <v>5000</v>
      </c>
      <c r="H257" s="65">
        <v>10000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98"/>
      <c r="V257" s="54"/>
      <c r="W257" s="54"/>
    </row>
    <row r="258" spans="2:23" x14ac:dyDescent="0.3">
      <c r="B258" s="44"/>
      <c r="C258" s="111"/>
      <c r="D258" s="111"/>
      <c r="E258" s="111"/>
      <c r="F258" s="111"/>
      <c r="G258" s="111"/>
      <c r="H258" s="111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0"/>
      <c r="T258" s="60"/>
      <c r="V258" s="54"/>
      <c r="W258" s="54"/>
    </row>
    <row r="259" spans="2:23" x14ac:dyDescent="0.3">
      <c r="B259"/>
      <c r="C259" s="87"/>
      <c r="D259" s="87"/>
      <c r="E259" s="87"/>
      <c r="F259" s="101"/>
      <c r="G259" s="87"/>
      <c r="H259" s="87"/>
      <c r="I259" s="87"/>
      <c r="J259" s="87"/>
      <c r="K259" s="87"/>
      <c r="L259" s="87"/>
      <c r="M259" s="99"/>
      <c r="N259" s="87"/>
      <c r="O259" s="87"/>
      <c r="P259" s="87"/>
      <c r="Q259" s="100"/>
      <c r="R259" s="99"/>
      <c r="S259" s="60"/>
    </row>
    <row r="260" spans="2:23" ht="15" customHeight="1" x14ac:dyDescent="0.3">
      <c r="B260" s="169" t="s">
        <v>128</v>
      </c>
      <c r="C260" s="170"/>
      <c r="D260" s="170"/>
      <c r="E260" s="170"/>
      <c r="F260" s="170"/>
      <c r="G260" s="170"/>
      <c r="H260" s="171"/>
      <c r="I260" s="48"/>
      <c r="J260" s="48"/>
    </row>
    <row r="261" spans="2:23" ht="30" customHeight="1" x14ac:dyDescent="0.3">
      <c r="B261" s="178" t="s">
        <v>132</v>
      </c>
      <c r="C261" s="179"/>
      <c r="D261" s="179"/>
      <c r="E261" s="179"/>
      <c r="F261" s="179"/>
      <c r="G261" s="179"/>
      <c r="H261" s="180"/>
      <c r="I261" s="38"/>
      <c r="J261" s="38"/>
      <c r="K261" s="30"/>
      <c r="L261" s="30"/>
    </row>
    <row r="262" spans="2:23" x14ac:dyDescent="0.3">
      <c r="B262" s="64" t="s">
        <v>159</v>
      </c>
      <c r="C262" s="65">
        <v>200</v>
      </c>
      <c r="D262" s="65">
        <v>500</v>
      </c>
      <c r="E262" s="65">
        <v>1000</v>
      </c>
      <c r="F262" s="65">
        <v>2000</v>
      </c>
      <c r="G262" s="65">
        <v>5000</v>
      </c>
      <c r="H262" s="65">
        <v>10000</v>
      </c>
      <c r="I262" s="5"/>
      <c r="J262" s="5"/>
      <c r="K262"/>
      <c r="L262"/>
    </row>
    <row r="263" spans="2:23" x14ac:dyDescent="0.3">
      <c r="B263" s="44"/>
      <c r="C263" s="111"/>
      <c r="D263" s="111"/>
      <c r="E263" s="111"/>
      <c r="F263" s="111"/>
      <c r="G263" s="111"/>
      <c r="H263" s="111"/>
      <c r="I263" s="6"/>
      <c r="J263" s="58"/>
      <c r="K263"/>
      <c r="L263"/>
    </row>
    <row r="264" spans="2:23" x14ac:dyDescent="0.3">
      <c r="B264"/>
      <c r="C264" s="86"/>
      <c r="D264" s="86"/>
      <c r="E264" s="86"/>
      <c r="F264" s="86"/>
      <c r="G264" s="86"/>
      <c r="H264" s="86"/>
      <c r="I264" s="86"/>
      <c r="J264" s="58"/>
      <c r="K264"/>
      <c r="L264"/>
    </row>
    <row r="265" spans="2:23" ht="15" customHeight="1" x14ac:dyDescent="0.3">
      <c r="B265" s="169" t="s">
        <v>129</v>
      </c>
      <c r="C265" s="170"/>
      <c r="D265" s="170"/>
      <c r="E265" s="170"/>
      <c r="F265" s="170"/>
      <c r="G265" s="170"/>
      <c r="H265" s="171"/>
      <c r="I265" s="35"/>
      <c r="J265" s="35"/>
      <c r="K265" s="35"/>
      <c r="L265" s="35"/>
      <c r="M265" s="35"/>
      <c r="N265" s="35"/>
      <c r="O265" s="35"/>
    </row>
    <row r="266" spans="2:23" ht="33" customHeight="1" x14ac:dyDescent="0.3">
      <c r="B266" s="160" t="s">
        <v>130</v>
      </c>
      <c r="C266" s="161"/>
      <c r="D266" s="161"/>
      <c r="E266" s="161"/>
      <c r="F266" s="161"/>
      <c r="G266" s="161"/>
      <c r="H266" s="162"/>
      <c r="I266" s="38"/>
      <c r="J266" s="38"/>
      <c r="K266" s="38"/>
      <c r="L266" s="38"/>
      <c r="M266" s="38"/>
      <c r="N266" s="38"/>
      <c r="O266" s="38"/>
      <c r="P266" s="30"/>
      <c r="Q266" s="30"/>
      <c r="R266" s="37"/>
      <c r="S266" s="30"/>
      <c r="T266" s="30"/>
      <c r="U266" s="30"/>
      <c r="V266" s="30"/>
    </row>
    <row r="267" spans="2:23" x14ac:dyDescent="0.3">
      <c r="B267" s="64" t="s">
        <v>160</v>
      </c>
      <c r="C267" s="65">
        <v>200</v>
      </c>
      <c r="D267" s="65">
        <v>500</v>
      </c>
      <c r="E267" s="65">
        <v>1000</v>
      </c>
      <c r="F267" s="65">
        <v>2000</v>
      </c>
      <c r="G267" s="65">
        <v>5000</v>
      </c>
      <c r="H267" s="65">
        <v>10000</v>
      </c>
      <c r="I267" s="5"/>
      <c r="J267" s="5"/>
      <c r="K267" s="5"/>
      <c r="L267" s="5"/>
      <c r="M267" s="5"/>
      <c r="N267" s="5"/>
      <c r="O267" s="5"/>
      <c r="P267" s="22"/>
      <c r="Q267" s="47"/>
      <c r="R267" s="58"/>
      <c r="S267" s="58"/>
      <c r="T267" s="58"/>
      <c r="U267"/>
      <c r="V267"/>
    </row>
    <row r="268" spans="2:23" x14ac:dyDescent="0.3">
      <c r="B268" s="44"/>
      <c r="C268" s="111"/>
      <c r="D268" s="111"/>
      <c r="E268" s="111"/>
      <c r="F268" s="111"/>
      <c r="G268" s="111"/>
      <c r="H268" s="111"/>
      <c r="I268" s="5"/>
      <c r="J268" s="5"/>
      <c r="K268" s="5"/>
      <c r="L268" s="5"/>
      <c r="M268" s="5"/>
      <c r="N268" s="5"/>
      <c r="O268" s="5"/>
      <c r="P268" s="22"/>
      <c r="Q268" s="47"/>
      <c r="R268" s="58"/>
      <c r="S268" s="58"/>
      <c r="T268" s="58"/>
      <c r="U268"/>
      <c r="V268"/>
    </row>
    <row r="269" spans="2:23" ht="18" x14ac:dyDescent="0.3">
      <c r="B269" s="208" t="s">
        <v>23</v>
      </c>
      <c r="C269" s="208"/>
      <c r="D269" s="208"/>
      <c r="E269" s="208"/>
      <c r="F269" s="208"/>
      <c r="G269" s="208"/>
      <c r="H269" s="208"/>
      <c r="I269" s="209"/>
      <c r="J269" s="209"/>
      <c r="K269" s="209"/>
      <c r="L269" s="209"/>
      <c r="M269" s="209"/>
      <c r="N269" s="54"/>
    </row>
    <row r="270" spans="2:23" ht="17.25" customHeight="1" x14ac:dyDescent="0.3">
      <c r="B270" s="169" t="s">
        <v>138</v>
      </c>
      <c r="C270" s="170"/>
      <c r="D270" s="170"/>
      <c r="E270" s="170"/>
      <c r="F270" s="170"/>
      <c r="G270" s="171"/>
      <c r="H270" s="35"/>
      <c r="I270" s="35"/>
      <c r="J270" s="35"/>
      <c r="K270" s="103"/>
      <c r="L270" s="103"/>
      <c r="M270" s="42"/>
      <c r="N270" s="54"/>
    </row>
    <row r="271" spans="2:23" ht="15" customHeight="1" x14ac:dyDescent="0.3">
      <c r="B271" s="160" t="s">
        <v>139</v>
      </c>
      <c r="C271" s="161"/>
      <c r="D271" s="161"/>
      <c r="E271" s="161"/>
      <c r="F271" s="161"/>
      <c r="G271" s="162"/>
      <c r="H271" s="137"/>
      <c r="I271" s="38"/>
      <c r="J271" s="38"/>
      <c r="K271"/>
      <c r="L271"/>
      <c r="M271" s="42"/>
      <c r="N271" s="54"/>
    </row>
    <row r="272" spans="2:23" ht="15.75" customHeight="1" x14ac:dyDescent="0.3">
      <c r="B272" s="64" t="s">
        <v>161</v>
      </c>
      <c r="C272" s="65">
        <v>500</v>
      </c>
      <c r="D272" s="65">
        <v>1000</v>
      </c>
      <c r="E272" s="65">
        <v>2000</v>
      </c>
      <c r="F272" s="65">
        <v>5000</v>
      </c>
      <c r="G272" s="65">
        <v>10000</v>
      </c>
      <c r="H272" s="5"/>
      <c r="I272" s="5"/>
      <c r="J272" s="5"/>
      <c r="K272"/>
      <c r="L272"/>
      <c r="M272" s="42"/>
      <c r="N272" s="54"/>
    </row>
    <row r="273" spans="2:31" x14ac:dyDescent="0.3">
      <c r="B273" s="44"/>
      <c r="C273" s="44"/>
      <c r="D273" s="44"/>
      <c r="E273" s="44"/>
      <c r="F273" s="44"/>
      <c r="G273" s="44"/>
      <c r="H273" s="6"/>
      <c r="I273" s="6"/>
      <c r="J273" s="6"/>
      <c r="K273" s="6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2:31" ht="18" x14ac:dyDescent="0.3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54"/>
    </row>
    <row r="275" spans="2:31" ht="19.5" customHeight="1" x14ac:dyDescent="0.3">
      <c r="B275" s="157" t="s">
        <v>17</v>
      </c>
      <c r="C275" s="158"/>
      <c r="D275" s="158"/>
      <c r="E275" s="158"/>
      <c r="F275" s="158"/>
      <c r="G275" s="158"/>
      <c r="H275" s="159"/>
      <c r="I275"/>
      <c r="J275"/>
      <c r="K275"/>
      <c r="L275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</row>
    <row r="276" spans="2:31" ht="15" customHeight="1" x14ac:dyDescent="0.3">
      <c r="B276" s="154" t="s">
        <v>25</v>
      </c>
      <c r="C276" s="155"/>
      <c r="D276" s="155"/>
      <c r="E276" s="155"/>
      <c r="F276" s="155"/>
      <c r="G276" s="155"/>
      <c r="H276" s="156"/>
      <c r="I276" s="38"/>
      <c r="J276" s="38"/>
      <c r="K276" s="38"/>
      <c r="L276" s="38"/>
      <c r="M276" s="56"/>
      <c r="N276" s="10"/>
      <c r="O276" s="10"/>
      <c r="P276" s="10"/>
      <c r="Q276" s="10"/>
      <c r="R276" s="56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2:31" x14ac:dyDescent="0.3">
      <c r="B277" s="28" t="s">
        <v>147</v>
      </c>
      <c r="C277" s="65">
        <v>5</v>
      </c>
      <c r="D277" s="65">
        <v>10</v>
      </c>
      <c r="E277" s="65">
        <v>20</v>
      </c>
      <c r="F277" s="65">
        <v>50</v>
      </c>
      <c r="G277" s="65">
        <v>100</v>
      </c>
      <c r="H277" s="65">
        <v>200</v>
      </c>
      <c r="I277" s="5"/>
      <c r="J277" s="5"/>
      <c r="K277" s="5"/>
      <c r="L277" s="5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2:31" x14ac:dyDescent="0.3">
      <c r="B278" s="64" t="s">
        <v>5</v>
      </c>
      <c r="C278" s="64"/>
      <c r="D278" s="64"/>
      <c r="E278" s="64"/>
      <c r="F278" s="64"/>
      <c r="G278" s="64"/>
      <c r="H278" s="64"/>
      <c r="I278" s="6"/>
      <c r="J278" s="6"/>
      <c r="K278" s="6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31" x14ac:dyDescent="0.3">
      <c r="B279" s="44"/>
      <c r="C279" s="44"/>
      <c r="D279" s="44"/>
      <c r="E279" s="44"/>
      <c r="F279" s="44"/>
      <c r="G279" s="44"/>
      <c r="H279" s="44"/>
      <c r="I279" s="6"/>
      <c r="J279" s="6"/>
      <c r="K279" s="6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2:31" x14ac:dyDescent="0.3">
      <c r="B280" s="64" t="s">
        <v>0</v>
      </c>
      <c r="C280" s="64"/>
      <c r="D280" s="64"/>
      <c r="E280" s="64"/>
      <c r="F280" s="64"/>
      <c r="G280" s="64"/>
      <c r="H280" s="64"/>
      <c r="I280" s="6"/>
      <c r="J280" s="6"/>
      <c r="K280" s="6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2:31" x14ac:dyDescent="0.3">
      <c r="B281" s="44"/>
      <c r="C281" s="44"/>
      <c r="D281" s="44"/>
      <c r="E281" s="44"/>
      <c r="F281" s="44"/>
      <c r="G281" s="44"/>
      <c r="H281" s="44"/>
      <c r="I281" s="6"/>
      <c r="J281" s="6"/>
      <c r="K281" s="6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2:31" x14ac:dyDescent="0.3">
      <c r="B282" s="6"/>
      <c r="C282" s="68"/>
      <c r="D282" s="68"/>
      <c r="E282" s="68"/>
      <c r="F282" s="68"/>
      <c r="G282" s="68"/>
      <c r="H282" s="68"/>
      <c r="I282" s="68"/>
      <c r="J282" s="68"/>
      <c r="K282" s="68"/>
      <c r="L282" s="68"/>
    </row>
    <row r="283" spans="2:31" ht="15" customHeight="1" x14ac:dyDescent="0.3">
      <c r="B283" s="163" t="s">
        <v>15</v>
      </c>
      <c r="C283" s="164"/>
      <c r="D283" s="164"/>
      <c r="E283" s="164"/>
      <c r="F283" s="164"/>
      <c r="G283" s="164"/>
      <c r="H283" s="165"/>
      <c r="I283"/>
      <c r="J283"/>
      <c r="K283"/>
      <c r="L283"/>
      <c r="M283"/>
      <c r="N283"/>
      <c r="O283"/>
      <c r="P283"/>
      <c r="Q283"/>
      <c r="R283"/>
      <c r="S283"/>
      <c r="T283"/>
    </row>
    <row r="284" spans="2:31" ht="81.75" customHeight="1" x14ac:dyDescent="0.3">
      <c r="B284" s="166" t="s">
        <v>32</v>
      </c>
      <c r="C284" s="167"/>
      <c r="D284" s="167"/>
      <c r="E284" s="167"/>
      <c r="F284" s="167"/>
      <c r="G284" s="167"/>
      <c r="H284" s="16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10"/>
      <c r="V284" s="10"/>
      <c r="W284" s="10"/>
      <c r="X284" s="10"/>
      <c r="Y284" s="10"/>
      <c r="Z284" s="10"/>
      <c r="AA284" s="10"/>
      <c r="AB284" s="10"/>
    </row>
    <row r="285" spans="2:31" x14ac:dyDescent="0.3">
      <c r="B285" s="28" t="s">
        <v>147</v>
      </c>
      <c r="C285" s="65">
        <v>5</v>
      </c>
      <c r="D285" s="65">
        <v>10</v>
      </c>
      <c r="E285" s="65">
        <v>20</v>
      </c>
      <c r="F285" s="65">
        <v>50</v>
      </c>
      <c r="G285" s="65">
        <v>100</v>
      </c>
      <c r="H285" s="65">
        <v>200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79"/>
      <c r="V285" s="4"/>
      <c r="W285" s="4"/>
      <c r="X285" s="4"/>
      <c r="Y285" s="4"/>
      <c r="Z285" s="4"/>
      <c r="AA285" s="4"/>
      <c r="AB285" s="4"/>
    </row>
    <row r="286" spans="2:31" x14ac:dyDescent="0.3">
      <c r="B286" s="64" t="s">
        <v>30</v>
      </c>
      <c r="C286" s="64"/>
      <c r="D286" s="64"/>
      <c r="E286" s="64"/>
      <c r="F286" s="64"/>
      <c r="G286" s="64"/>
      <c r="H286" s="6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79"/>
      <c r="V286" s="4"/>
      <c r="W286" s="4"/>
      <c r="X286" s="4"/>
      <c r="Y286" s="4"/>
      <c r="Z286" s="4"/>
      <c r="AA286" s="4"/>
      <c r="AB286" s="4"/>
    </row>
    <row r="287" spans="2:31" x14ac:dyDescent="0.3">
      <c r="B287" s="44"/>
      <c r="C287" s="114"/>
      <c r="D287" s="114"/>
      <c r="E287" s="114"/>
      <c r="F287" s="114"/>
      <c r="G287" s="114"/>
      <c r="H287" s="11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79"/>
      <c r="V287" s="4"/>
      <c r="W287" s="4"/>
      <c r="X287" s="4"/>
      <c r="Y287" s="4"/>
      <c r="Z287" s="4"/>
      <c r="AA287" s="4"/>
      <c r="AB287" s="4"/>
    </row>
    <row r="288" spans="2:31" ht="18" customHeight="1" x14ac:dyDescent="0.3">
      <c r="B288" s="64" t="s">
        <v>31</v>
      </c>
      <c r="C288" s="64"/>
      <c r="D288" s="64"/>
      <c r="E288" s="64"/>
      <c r="F288" s="64"/>
      <c r="G288" s="64"/>
      <c r="H288" s="6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79"/>
    </row>
    <row r="289" spans="2:28" x14ac:dyDescent="0.3">
      <c r="B289" s="135"/>
      <c r="C289" s="2"/>
      <c r="D289" s="2"/>
      <c r="E289" s="2"/>
      <c r="F289" s="136"/>
      <c r="G289" s="2"/>
      <c r="H289" s="4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79"/>
    </row>
    <row r="290" spans="2:28" x14ac:dyDescent="0.3">
      <c r="B290" s="64" t="s">
        <v>1</v>
      </c>
      <c r="C290" s="64"/>
      <c r="D290" s="64"/>
      <c r="E290" s="64"/>
      <c r="F290" s="64"/>
      <c r="G290" s="64"/>
      <c r="H290" s="6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79"/>
    </row>
    <row r="291" spans="2:28" x14ac:dyDescent="0.3">
      <c r="B291" s="44"/>
      <c r="C291" s="114"/>
      <c r="D291" s="114"/>
      <c r="E291" s="114"/>
      <c r="F291" s="114"/>
      <c r="G291" s="114"/>
      <c r="H291" s="11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79"/>
    </row>
    <row r="292" spans="2:28" x14ac:dyDescent="0.3">
      <c r="B292" s="6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54"/>
    </row>
    <row r="293" spans="2:28" ht="15" customHeight="1" x14ac:dyDescent="0.3">
      <c r="B293" s="157" t="s">
        <v>33</v>
      </c>
      <c r="C293" s="158"/>
      <c r="D293" s="158"/>
      <c r="E293" s="158"/>
      <c r="F293" s="158"/>
      <c r="G293" s="158"/>
      <c r="H293" s="159"/>
      <c r="I293"/>
      <c r="J293"/>
      <c r="K293"/>
      <c r="L293"/>
      <c r="M293"/>
      <c r="N293"/>
      <c r="O293"/>
      <c r="P293"/>
      <c r="Q293"/>
      <c r="R293"/>
      <c r="S293"/>
      <c r="T293"/>
    </row>
    <row r="294" spans="2:28" ht="18" customHeight="1" x14ac:dyDescent="0.3">
      <c r="B294" s="154" t="s">
        <v>137</v>
      </c>
      <c r="C294" s="155"/>
      <c r="D294" s="155"/>
      <c r="E294" s="155"/>
      <c r="F294" s="155"/>
      <c r="G294" s="155"/>
      <c r="H294" s="156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56"/>
      <c r="V294" s="10"/>
      <c r="W294" s="10"/>
      <c r="X294" s="10"/>
      <c r="Y294" s="10"/>
      <c r="Z294" s="10"/>
      <c r="AA294" s="10"/>
      <c r="AB294" s="10"/>
    </row>
    <row r="295" spans="2:28" ht="28.8" x14ac:dyDescent="0.3">
      <c r="B295" s="113" t="s">
        <v>163</v>
      </c>
      <c r="C295" s="65">
        <v>5</v>
      </c>
      <c r="D295" s="65">
        <v>10</v>
      </c>
      <c r="E295" s="65">
        <v>20</v>
      </c>
      <c r="F295" s="65">
        <v>50</v>
      </c>
      <c r="G295" s="65">
        <v>100</v>
      </c>
      <c r="H295" s="65">
        <v>200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4"/>
      <c r="V295" s="4"/>
      <c r="W295" s="4"/>
      <c r="X295" s="4"/>
      <c r="Y295" s="4"/>
      <c r="Z295" s="4"/>
      <c r="AA295" s="4"/>
      <c r="AB295" s="4"/>
    </row>
    <row r="296" spans="2:28" x14ac:dyDescent="0.3">
      <c r="B296" s="44"/>
      <c r="C296" s="115"/>
      <c r="D296" s="115"/>
      <c r="E296" s="115"/>
      <c r="F296" s="115"/>
      <c r="G296" s="115"/>
      <c r="H296" s="115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4"/>
      <c r="V296" s="4"/>
      <c r="W296" s="4"/>
      <c r="X296" s="4"/>
      <c r="Y296" s="4"/>
      <c r="Z296" s="4"/>
      <c r="AA296" s="4"/>
      <c r="AB296" s="4"/>
    </row>
    <row r="297" spans="2:28" x14ac:dyDescent="0.3">
      <c r="B297" s="6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54"/>
    </row>
    <row r="298" spans="2:28" ht="15" customHeight="1" x14ac:dyDescent="0.3">
      <c r="B298" s="157" t="s">
        <v>6</v>
      </c>
      <c r="C298" s="158"/>
      <c r="D298" s="158"/>
      <c r="E298" s="158"/>
      <c r="F298" s="158"/>
      <c r="G298" s="158"/>
      <c r="H298" s="159"/>
      <c r="I298"/>
      <c r="J298"/>
      <c r="K298"/>
      <c r="L298"/>
      <c r="M298"/>
      <c r="N298"/>
    </row>
    <row r="299" spans="2:28" ht="15" customHeight="1" x14ac:dyDescent="0.3">
      <c r="B299" s="154" t="s">
        <v>24</v>
      </c>
      <c r="C299" s="155"/>
      <c r="D299" s="155"/>
      <c r="E299" s="155"/>
      <c r="F299" s="155"/>
      <c r="G299" s="155"/>
      <c r="H299" s="156"/>
      <c r="I299" s="38"/>
      <c r="J299" s="38"/>
      <c r="K299" s="38"/>
      <c r="L299" s="38"/>
      <c r="M299" s="38"/>
      <c r="N299" s="38"/>
      <c r="O299" s="10"/>
      <c r="P299" s="10"/>
      <c r="Q299" s="10"/>
      <c r="R299" s="56"/>
      <c r="S299" s="10"/>
      <c r="T299" s="10"/>
      <c r="U299" s="10"/>
      <c r="V299" s="10"/>
      <c r="W299" s="10"/>
      <c r="X299" s="10"/>
      <c r="Y299" s="10"/>
      <c r="Z299" s="23"/>
      <c r="AA299" s="23"/>
      <c r="AB299" s="10"/>
    </row>
    <row r="300" spans="2:28" x14ac:dyDescent="0.3">
      <c r="B300" s="64" t="s">
        <v>164</v>
      </c>
      <c r="C300" s="65">
        <v>5</v>
      </c>
      <c r="D300" s="65">
        <v>10</v>
      </c>
      <c r="E300" s="65">
        <v>20</v>
      </c>
      <c r="F300" s="65">
        <v>50</v>
      </c>
      <c r="G300" s="65">
        <v>100</v>
      </c>
      <c r="H300" s="65">
        <v>200</v>
      </c>
      <c r="I300" s="5"/>
      <c r="J300" s="5"/>
      <c r="K300" s="5"/>
      <c r="L300" s="5"/>
      <c r="M300" s="5"/>
      <c r="N300" s="5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2:28" x14ac:dyDescent="0.3">
      <c r="B301" s="44"/>
      <c r="C301" s="116"/>
      <c r="D301" s="116"/>
      <c r="E301" s="116"/>
      <c r="F301" s="116"/>
      <c r="G301" s="116"/>
      <c r="H301" s="116"/>
      <c r="I301" s="6"/>
      <c r="J301" s="6"/>
      <c r="K301" s="6"/>
      <c r="L301" s="6"/>
      <c r="M301" s="6"/>
      <c r="N301" s="6"/>
      <c r="O301" s="4"/>
      <c r="P301" s="4"/>
      <c r="Q301" s="1"/>
      <c r="R301" s="68"/>
      <c r="S301" s="68"/>
      <c r="T301" s="4"/>
      <c r="U301" s="4"/>
      <c r="V301" s="4"/>
      <c r="W301" s="4"/>
      <c r="X301" s="4"/>
      <c r="Y301" s="4"/>
      <c r="Z301" s="4"/>
      <c r="AA301" s="4"/>
      <c r="AB301" s="4"/>
    </row>
    <row r="302" spans="2:28" x14ac:dyDescent="0.3">
      <c r="B302" s="6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2:28" ht="15" customHeight="1" x14ac:dyDescent="0.3">
      <c r="B303" s="157" t="s">
        <v>26</v>
      </c>
      <c r="C303" s="158"/>
      <c r="D303" s="158"/>
      <c r="E303" s="158"/>
      <c r="F303" s="158"/>
      <c r="G303" s="158"/>
      <c r="H303" s="159"/>
      <c r="I303"/>
      <c r="J303"/>
      <c r="K303"/>
      <c r="L303"/>
      <c r="M303"/>
      <c r="N303"/>
      <c r="O303" s="60"/>
    </row>
    <row r="304" spans="2:28" ht="15" customHeight="1" x14ac:dyDescent="0.3">
      <c r="B304" s="154" t="s">
        <v>27</v>
      </c>
      <c r="C304" s="155"/>
      <c r="D304" s="155"/>
      <c r="E304" s="155"/>
      <c r="F304" s="155"/>
      <c r="G304" s="155"/>
      <c r="H304" s="156"/>
      <c r="I304" s="38"/>
      <c r="J304" s="38"/>
      <c r="K304" s="38"/>
      <c r="L304" s="38"/>
      <c r="M304" s="38"/>
      <c r="N304" s="38"/>
      <c r="O304" s="56"/>
      <c r="P304" s="10"/>
      <c r="Q304" s="10"/>
      <c r="R304" s="56"/>
      <c r="S304" s="10"/>
      <c r="T304" s="10"/>
      <c r="U304" s="10"/>
      <c r="V304" s="10"/>
      <c r="W304" s="10"/>
      <c r="X304" s="10"/>
      <c r="Y304" s="10"/>
      <c r="Z304" s="23"/>
      <c r="AA304" s="23"/>
      <c r="AB304" s="10"/>
    </row>
    <row r="305" spans="2:28" x14ac:dyDescent="0.3">
      <c r="B305" s="64" t="s">
        <v>165</v>
      </c>
      <c r="C305" s="65">
        <v>5</v>
      </c>
      <c r="D305" s="65">
        <v>10</v>
      </c>
      <c r="E305" s="65">
        <v>20</v>
      </c>
      <c r="F305" s="65">
        <v>50</v>
      </c>
      <c r="G305" s="65">
        <v>100</v>
      </c>
      <c r="H305" s="65">
        <v>200</v>
      </c>
      <c r="I305" s="5"/>
      <c r="J305" s="5"/>
      <c r="K305" s="5"/>
      <c r="L305" s="5"/>
      <c r="M305" s="5"/>
      <c r="N305" s="5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2:28" x14ac:dyDescent="0.3">
      <c r="B306" s="44"/>
      <c r="C306" s="116"/>
      <c r="D306" s="116"/>
      <c r="E306" s="116"/>
      <c r="F306" s="116"/>
      <c r="G306" s="116"/>
      <c r="H306" s="116"/>
      <c r="I306" s="6"/>
      <c r="J306" s="6"/>
      <c r="K306" s="6"/>
      <c r="L306" s="6"/>
      <c r="M306" s="6"/>
      <c r="N306" s="6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2:28" x14ac:dyDescent="0.3">
      <c r="B307" s="102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0"/>
    </row>
    <row r="308" spans="2:28" ht="15" customHeight="1" x14ac:dyDescent="0.3">
      <c r="B308" s="157" t="s">
        <v>57</v>
      </c>
      <c r="C308" s="158"/>
      <c r="D308" s="158"/>
      <c r="E308" s="158"/>
      <c r="F308" s="158"/>
      <c r="G308" s="158"/>
      <c r="H308" s="159"/>
      <c r="I308"/>
      <c r="J308"/>
      <c r="K308"/>
      <c r="L308"/>
      <c r="M308"/>
      <c r="N308"/>
      <c r="O308" s="60"/>
    </row>
    <row r="309" spans="2:28" ht="19.5" customHeight="1" x14ac:dyDescent="0.3">
      <c r="B309" s="154" t="s">
        <v>59</v>
      </c>
      <c r="C309" s="155"/>
      <c r="D309" s="155"/>
      <c r="E309" s="155"/>
      <c r="F309" s="155"/>
      <c r="G309" s="155"/>
      <c r="H309" s="156"/>
      <c r="I309" s="38"/>
      <c r="J309" s="38"/>
      <c r="K309" s="38"/>
      <c r="L309" s="38"/>
      <c r="M309" s="38"/>
      <c r="N309" s="38"/>
      <c r="O309" s="56"/>
      <c r="P309" s="10"/>
      <c r="Q309" s="10"/>
      <c r="R309" s="56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2:28" x14ac:dyDescent="0.3">
      <c r="B310" s="64" t="s">
        <v>166</v>
      </c>
      <c r="C310" s="65">
        <v>5</v>
      </c>
      <c r="D310" s="65">
        <v>10</v>
      </c>
      <c r="E310" s="65">
        <v>20</v>
      </c>
      <c r="F310" s="65">
        <v>50</v>
      </c>
      <c r="G310" s="65">
        <v>100</v>
      </c>
      <c r="H310" s="65">
        <v>200</v>
      </c>
      <c r="I310" s="5"/>
      <c r="J310" s="5"/>
      <c r="K310" s="5"/>
      <c r="L310" s="5"/>
      <c r="M310" s="5"/>
      <c r="N310" s="5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2:28" x14ac:dyDescent="0.3">
      <c r="B311" s="44"/>
      <c r="C311" s="116"/>
      <c r="D311" s="116"/>
      <c r="E311" s="116"/>
      <c r="F311" s="116"/>
      <c r="G311" s="116"/>
      <c r="H311" s="116"/>
      <c r="I311" s="6"/>
      <c r="J311" s="6"/>
      <c r="K311" s="6"/>
      <c r="L311" s="6"/>
      <c r="M311" s="6"/>
      <c r="N311" s="6"/>
      <c r="O311" s="4"/>
      <c r="P311" s="4"/>
      <c r="Q311" s="1"/>
      <c r="R311" s="68"/>
      <c r="S311" s="68"/>
      <c r="T311" s="4"/>
      <c r="U311" s="4"/>
      <c r="V311" s="4"/>
      <c r="W311" s="4"/>
      <c r="X311" s="4"/>
      <c r="Y311" s="4"/>
      <c r="Z311" s="4"/>
      <c r="AA311" s="4"/>
      <c r="AB311" s="4"/>
    </row>
    <row r="312" spans="2:28" x14ac:dyDescent="0.3"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0"/>
      <c r="P312" s="4"/>
    </row>
    <row r="313" spans="2:28" x14ac:dyDescent="0.3"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0"/>
      <c r="P313" s="4"/>
    </row>
  </sheetData>
  <mergeCells count="92">
    <mergeCell ref="L5:M5"/>
    <mergeCell ref="B2:I2"/>
    <mergeCell ref="B3:I3"/>
    <mergeCell ref="B32:J32"/>
    <mergeCell ref="B33:J33"/>
    <mergeCell ref="B157:H157"/>
    <mergeCell ref="B195:I195"/>
    <mergeCell ref="B196:I196"/>
    <mergeCell ref="B221:H221"/>
    <mergeCell ref="B222:H222"/>
    <mergeCell ref="B90:H90"/>
    <mergeCell ref="B95:H95"/>
    <mergeCell ref="B96:H96"/>
    <mergeCell ref="B101:F101"/>
    <mergeCell ref="B102:F102"/>
    <mergeCell ref="B69:L69"/>
    <mergeCell ref="B72:L72"/>
    <mergeCell ref="B79:H79"/>
    <mergeCell ref="B80:H80"/>
    <mergeCell ref="B89:H89"/>
    <mergeCell ref="B265:H265"/>
    <mergeCell ref="B266:H266"/>
    <mergeCell ref="B270:G270"/>
    <mergeCell ref="B269:M269"/>
    <mergeCell ref="B168:G168"/>
    <mergeCell ref="B172:H172"/>
    <mergeCell ref="B173:H173"/>
    <mergeCell ref="B226:H226"/>
    <mergeCell ref="B227:H227"/>
    <mergeCell ref="B231:H231"/>
    <mergeCell ref="B232:H232"/>
    <mergeCell ref="B245:H245"/>
    <mergeCell ref="B246:H246"/>
    <mergeCell ref="B250:F250"/>
    <mergeCell ref="B251:F251"/>
    <mergeCell ref="B255:H255"/>
    <mergeCell ref="B181:I181"/>
    <mergeCell ref="B185:H185"/>
    <mergeCell ref="B186:H186"/>
    <mergeCell ref="B260:H260"/>
    <mergeCell ref="B261:H261"/>
    <mergeCell ref="B256:H256"/>
    <mergeCell ref="B158:H158"/>
    <mergeCell ref="B162:H162"/>
    <mergeCell ref="B163:H163"/>
    <mergeCell ref="B167:G167"/>
    <mergeCell ref="B180:I180"/>
    <mergeCell ref="T42:U42"/>
    <mergeCell ref="B136:I136"/>
    <mergeCell ref="B137:I137"/>
    <mergeCell ref="B115:G115"/>
    <mergeCell ref="B116:G116"/>
    <mergeCell ref="B121:F121"/>
    <mergeCell ref="B62:G62"/>
    <mergeCell ref="B84:G84"/>
    <mergeCell ref="B85:G85"/>
    <mergeCell ref="B107:H107"/>
    <mergeCell ref="B108:H108"/>
    <mergeCell ref="B122:F122"/>
    <mergeCell ref="B54:I54"/>
    <mergeCell ref="B55:I55"/>
    <mergeCell ref="B63:G63"/>
    <mergeCell ref="B68:L68"/>
    <mergeCell ref="B141:I141"/>
    <mergeCell ref="B142:I142"/>
    <mergeCell ref="B151:H151"/>
    <mergeCell ref="M35:N35"/>
    <mergeCell ref="B156:P156"/>
    <mergeCell ref="B146:H146"/>
    <mergeCell ref="B147:H147"/>
    <mergeCell ref="B126:I126"/>
    <mergeCell ref="B127:I127"/>
    <mergeCell ref="B131:I131"/>
    <mergeCell ref="B132:I132"/>
    <mergeCell ref="B152:H152"/>
    <mergeCell ref="B40:J40"/>
    <mergeCell ref="B41:J41"/>
    <mergeCell ref="B46:J46"/>
    <mergeCell ref="B47:J47"/>
    <mergeCell ref="B271:G271"/>
    <mergeCell ref="B275:H275"/>
    <mergeCell ref="B276:H276"/>
    <mergeCell ref="B283:H283"/>
    <mergeCell ref="B284:H284"/>
    <mergeCell ref="B304:H304"/>
    <mergeCell ref="B308:H308"/>
    <mergeCell ref="B309:H309"/>
    <mergeCell ref="B293:H293"/>
    <mergeCell ref="B294:H294"/>
    <mergeCell ref="B298:H298"/>
    <mergeCell ref="B299:H299"/>
    <mergeCell ref="B303:H3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зведена інфо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2023-03-28T14:00:15Z</dcterms:modified>
</cp:coreProperties>
</file>